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mc:AlternateContent xmlns:mc="http://schemas.openxmlformats.org/markup-compatibility/2006">
    <mc:Choice Requires="x15">
      <x15ac:absPath xmlns:x15ac="http://schemas.microsoft.com/office/spreadsheetml/2010/11/ac" url="https://appriver3651010850-my.sharepoint.com/personal/cmorgan_fsisac_com/Documents/Website-Miscellaneous/Knowledge/"/>
    </mc:Choice>
  </mc:AlternateContent>
  <xr:revisionPtr revIDLastSave="0" documentId="8_{60AE3C74-A743-4DA3-8684-6E8D07C63305}" xr6:coauthVersionLast="47" xr6:coauthVersionMax="47" xr10:uidLastSave="{00000000-0000-0000-0000-000000000000}"/>
  <bookViews>
    <workbookView xWindow="-120" yWindow="-120" windowWidth="20730" windowHeight="11160" xr2:uid="{00000000-000D-0000-FFFF-FFFF00000000}"/>
  </bookViews>
  <sheets>
    <sheet name="1- Assessment Model" sheetId="1" r:id="rId1"/>
    <sheet name="2 - Stakeholder Questionnaire" sheetId="4" r:id="rId2"/>
    <sheet name="3 - Vendor Questionnaire" sheetId="2" r:id="rId3"/>
    <sheet name="Final Report" sheetId="5" r:id="rId4"/>
  </sheets>
  <definedNames>
    <definedName name="_xlnm._FilterDatabase" localSheetId="1" hidden="1">'2 - Stakeholder Questionnaire'!$B$10:$D$17</definedName>
    <definedName name="_xlnm._FilterDatabase" localSheetId="2" hidden="1">'3 - Vendor Questionnaire'!$B$9:$D$97</definedName>
    <definedName name="_xlnm._FilterDatabase" localSheetId="3" hidden="1">'Final Report'!$A$33:$D$146</definedName>
    <definedName name="Vendor" localSheetId="1">Table2[#All]</definedName>
    <definedName name="Vendor">Table2[#All]</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4" i="5" l="1"/>
  <c r="B121" i="5"/>
  <c r="B35" i="5"/>
  <c r="C113" i="5"/>
  <c r="D113" i="5"/>
  <c r="C114" i="5"/>
  <c r="D114" i="5"/>
  <c r="A72" i="2"/>
  <c r="A113" i="5" s="1"/>
  <c r="A73" i="2"/>
  <c r="A114" i="5" s="1"/>
  <c r="D116" i="5"/>
  <c r="C116" i="5"/>
  <c r="A75" i="2"/>
  <c r="A116" i="5" s="1"/>
  <c r="A76" i="2"/>
  <c r="A77" i="2"/>
  <c r="A78" i="2"/>
  <c r="A79" i="2"/>
  <c r="C96" i="5" l="1"/>
  <c r="D96" i="5"/>
  <c r="A55" i="2"/>
  <c r="A96" i="5" s="1"/>
  <c r="C69" i="5"/>
  <c r="D69" i="5"/>
  <c r="C70" i="5"/>
  <c r="D70" i="5"/>
  <c r="C71" i="5"/>
  <c r="D71" i="5"/>
  <c r="A29" i="2"/>
  <c r="A70" i="5" s="1"/>
  <c r="A30" i="2"/>
  <c r="A71" i="5" s="1"/>
  <c r="A31" i="2"/>
  <c r="A32" i="2"/>
  <c r="A33" i="2"/>
  <c r="A34" i="2"/>
  <c r="A35" i="2"/>
  <c r="A36" i="2"/>
  <c r="A37" i="2"/>
  <c r="A28" i="2"/>
  <c r="A69" i="5" s="1"/>
  <c r="B142" i="5"/>
  <c r="C142" i="5"/>
  <c r="B143" i="5"/>
  <c r="C143" i="5"/>
  <c r="B144" i="5"/>
  <c r="B145" i="5"/>
  <c r="C145" i="5"/>
  <c r="B146" i="5"/>
  <c r="C146" i="5"/>
  <c r="A143" i="5"/>
  <c r="A144" i="5"/>
  <c r="A145" i="5"/>
  <c r="A146" i="5"/>
  <c r="A142" i="5"/>
  <c r="C137" i="5"/>
  <c r="C130" i="5"/>
  <c r="C133" i="5"/>
  <c r="C134" i="5"/>
  <c r="C135" i="5"/>
  <c r="C136" i="5"/>
  <c r="C132" i="5"/>
  <c r="A96" i="2"/>
  <c r="A137" i="5" s="1"/>
  <c r="A97" i="2"/>
  <c r="A138" i="5" s="1"/>
  <c r="A88" i="2"/>
  <c r="A89" i="2"/>
  <c r="A130" i="5" s="1"/>
  <c r="A90" i="2"/>
  <c r="A131" i="5" s="1"/>
  <c r="A91" i="2"/>
  <c r="A132" i="5" s="1"/>
  <c r="A92" i="2"/>
  <c r="A133" i="5" s="1"/>
  <c r="A93" i="2"/>
  <c r="A134" i="5" s="1"/>
  <c r="A94" i="2"/>
  <c r="A135" i="5" s="1"/>
  <c r="A95" i="2"/>
  <c r="A136" i="5" s="1"/>
  <c r="C3" i="5" l="1"/>
  <c r="C4" i="5"/>
  <c r="C5" i="5"/>
  <c r="C2" i="5"/>
  <c r="B3" i="5"/>
  <c r="B4" i="5"/>
  <c r="B5" i="5"/>
  <c r="B2" i="5"/>
  <c r="A1" i="5"/>
  <c r="D56" i="5"/>
  <c r="D58" i="5"/>
  <c r="D59" i="5"/>
  <c r="D60" i="5"/>
  <c r="D61" i="5"/>
  <c r="D62" i="5"/>
  <c r="D63" i="5"/>
  <c r="D64" i="5"/>
  <c r="D65" i="5"/>
  <c r="D66" i="5"/>
  <c r="D67" i="5"/>
  <c r="D68" i="5"/>
  <c r="D72" i="5"/>
  <c r="D73" i="5"/>
  <c r="D74" i="5"/>
  <c r="D75" i="5"/>
  <c r="D76" i="5"/>
  <c r="D77" i="5"/>
  <c r="D78" i="5"/>
  <c r="D80" i="5"/>
  <c r="D81" i="5"/>
  <c r="D82" i="5"/>
  <c r="D83" i="5"/>
  <c r="D84" i="5"/>
  <c r="D85" i="5"/>
  <c r="D86" i="5"/>
  <c r="D87" i="5"/>
  <c r="D88" i="5"/>
  <c r="D89" i="5"/>
  <c r="D90" i="5"/>
  <c r="D91" i="5"/>
  <c r="D93" i="5"/>
  <c r="D94" i="5"/>
  <c r="D95" i="5"/>
  <c r="D97" i="5"/>
  <c r="D98" i="5"/>
  <c r="D99" i="5"/>
  <c r="D100" i="5"/>
  <c r="D101" i="5"/>
  <c r="D102" i="5"/>
  <c r="D103" i="5"/>
  <c r="D104" i="5"/>
  <c r="D105" i="5"/>
  <c r="D107" i="5"/>
  <c r="D108" i="5"/>
  <c r="D109" i="5"/>
  <c r="D110" i="5"/>
  <c r="D111" i="5"/>
  <c r="D115" i="5"/>
  <c r="D117" i="5"/>
  <c r="D118" i="5"/>
  <c r="D119" i="5"/>
  <c r="D120" i="5"/>
  <c r="D122" i="5"/>
  <c r="D123" i="5"/>
  <c r="D124" i="5"/>
  <c r="D125" i="5"/>
  <c r="D126" i="5"/>
  <c r="D127" i="5"/>
  <c r="D128" i="5"/>
  <c r="D129" i="5"/>
  <c r="D131" i="5"/>
  <c r="D133" i="5"/>
  <c r="D134" i="5"/>
  <c r="D135" i="5"/>
  <c r="D136" i="5"/>
  <c r="D138" i="5"/>
  <c r="D55" i="5"/>
  <c r="D53" i="5"/>
  <c r="D52" i="5"/>
  <c r="D45" i="5"/>
  <c r="D46" i="5"/>
  <c r="D47" i="5"/>
  <c r="D38" i="5"/>
  <c r="D39" i="5"/>
  <c r="D40" i="5"/>
  <c r="D41" i="5"/>
  <c r="D42" i="5"/>
  <c r="D43" i="5"/>
  <c r="D44" i="5"/>
  <c r="D37" i="5"/>
  <c r="C27" i="5"/>
  <c r="D27" i="5"/>
  <c r="C28" i="5"/>
  <c r="C29" i="5"/>
  <c r="C30" i="5"/>
  <c r="D28" i="5"/>
  <c r="D29" i="5"/>
  <c r="D30" i="5"/>
  <c r="A27" i="5"/>
  <c r="B27" i="5"/>
  <c r="A28" i="5"/>
  <c r="B28" i="5"/>
  <c r="A29" i="5"/>
  <c r="B29" i="5"/>
  <c r="A30" i="5"/>
  <c r="B30" i="5"/>
  <c r="C107" i="5"/>
  <c r="C108" i="5"/>
  <c r="C109" i="5"/>
  <c r="C110" i="5"/>
  <c r="C111" i="5"/>
  <c r="B112" i="5"/>
  <c r="C115" i="5"/>
  <c r="C117" i="5"/>
  <c r="C118" i="5"/>
  <c r="C119" i="5"/>
  <c r="C120" i="5"/>
  <c r="C122" i="5"/>
  <c r="C123" i="5"/>
  <c r="C124" i="5"/>
  <c r="C125" i="5"/>
  <c r="C126" i="5"/>
  <c r="C127" i="5"/>
  <c r="C128" i="5"/>
  <c r="C129" i="5"/>
  <c r="C131" i="5"/>
  <c r="C138" i="5"/>
  <c r="C56" i="5"/>
  <c r="B57" i="5"/>
  <c r="C58" i="5"/>
  <c r="C59" i="5"/>
  <c r="C60" i="5"/>
  <c r="C61" i="5"/>
  <c r="C62" i="5"/>
  <c r="C63" i="5"/>
  <c r="C64" i="5"/>
  <c r="C65" i="5"/>
  <c r="C66" i="5"/>
  <c r="C67" i="5"/>
  <c r="C68" i="5"/>
  <c r="C72" i="5"/>
  <c r="C73" i="5"/>
  <c r="C74" i="5"/>
  <c r="C75" i="5"/>
  <c r="C76" i="5"/>
  <c r="C77" i="5"/>
  <c r="C78" i="5"/>
  <c r="B79" i="5"/>
  <c r="C80" i="5"/>
  <c r="C81" i="5"/>
  <c r="C82" i="5"/>
  <c r="C83" i="5"/>
  <c r="C84" i="5"/>
  <c r="C85" i="5"/>
  <c r="C86" i="5"/>
  <c r="C87" i="5"/>
  <c r="C88" i="5"/>
  <c r="C89" i="5"/>
  <c r="C90" i="5"/>
  <c r="C91" i="5"/>
  <c r="B92" i="5"/>
  <c r="C93" i="5"/>
  <c r="C94" i="5"/>
  <c r="C95" i="5"/>
  <c r="C97" i="5"/>
  <c r="C98" i="5"/>
  <c r="C99" i="5"/>
  <c r="C100" i="5"/>
  <c r="C101" i="5"/>
  <c r="C102" i="5"/>
  <c r="C103" i="5"/>
  <c r="C104" i="5"/>
  <c r="C105" i="5"/>
  <c r="B106" i="5"/>
  <c r="C52" i="5"/>
  <c r="C53" i="5"/>
  <c r="C55" i="5"/>
  <c r="B51" i="5"/>
  <c r="C38" i="5"/>
  <c r="C39" i="5"/>
  <c r="C40" i="5"/>
  <c r="C41" i="5"/>
  <c r="C42" i="5"/>
  <c r="C43" i="5"/>
  <c r="C44" i="5"/>
  <c r="C45" i="5"/>
  <c r="C46" i="5"/>
  <c r="C47" i="5"/>
  <c r="C37" i="5"/>
  <c r="B13" i="2"/>
  <c r="B54" i="5" s="1"/>
  <c r="A73" i="5"/>
  <c r="A74" i="5"/>
  <c r="A75" i="5"/>
  <c r="A76" i="5"/>
  <c r="A77" i="5"/>
  <c r="A78" i="5"/>
  <c r="A17" i="2"/>
  <c r="A58" i="5" s="1"/>
  <c r="A18" i="2"/>
  <c r="A59" i="5" s="1"/>
  <c r="A19" i="2"/>
  <c r="A60" i="5" s="1"/>
  <c r="A20" i="2"/>
  <c r="A61" i="5" s="1"/>
  <c r="A21" i="2"/>
  <c r="A62" i="5" s="1"/>
  <c r="A22" i="2"/>
  <c r="A63" i="5" s="1"/>
  <c r="A23" i="2"/>
  <c r="A64" i="5" s="1"/>
  <c r="A24" i="2"/>
  <c r="A65" i="5" s="1"/>
  <c r="A25" i="2"/>
  <c r="A66" i="5" s="1"/>
  <c r="A26" i="2"/>
  <c r="A67" i="5" s="1"/>
  <c r="A27" i="2"/>
  <c r="A68" i="5" s="1"/>
  <c r="A72" i="5"/>
  <c r="A12" i="2"/>
  <c r="A53" i="5" s="1"/>
  <c r="A13" i="2"/>
  <c r="A54" i="5" s="1"/>
  <c r="A14" i="2"/>
  <c r="A55" i="5" s="1"/>
  <c r="A15" i="2"/>
  <c r="A56" i="5" s="1"/>
  <c r="A11" i="2"/>
  <c r="A52" i="5" s="1"/>
  <c r="A53" i="2"/>
  <c r="A94" i="5" s="1"/>
  <c r="A54" i="2"/>
  <c r="A95" i="5" s="1"/>
  <c r="A56" i="2"/>
  <c r="A97" i="5" s="1"/>
  <c r="A57" i="2"/>
  <c r="A98" i="5" s="1"/>
  <c r="A58" i="2"/>
  <c r="A99" i="5" s="1"/>
  <c r="A59" i="2"/>
  <c r="A100" i="5" s="1"/>
  <c r="A60" i="2"/>
  <c r="A101" i="5" s="1"/>
  <c r="A61" i="2"/>
  <c r="A102" i="5" s="1"/>
  <c r="A62" i="2"/>
  <c r="A103" i="5" s="1"/>
  <c r="A63" i="2"/>
  <c r="A104" i="5" s="1"/>
  <c r="A64" i="2"/>
  <c r="A105" i="5" s="1"/>
  <c r="A40" i="2"/>
  <c r="A81" i="5" s="1"/>
  <c r="A41" i="2"/>
  <c r="A82" i="5" s="1"/>
  <c r="A42" i="2"/>
  <c r="A83" i="5" s="1"/>
  <c r="A43" i="2"/>
  <c r="A84" i="5" s="1"/>
  <c r="A44" i="2"/>
  <c r="A85" i="5" s="1"/>
  <c r="A45" i="2"/>
  <c r="A86" i="5" s="1"/>
  <c r="A46" i="2"/>
  <c r="A87" i="5" s="1"/>
  <c r="A47" i="2"/>
  <c r="A88" i="5" s="1"/>
  <c r="A48" i="2"/>
  <c r="A89" i="5" s="1"/>
  <c r="A49" i="2"/>
  <c r="A90" i="5" s="1"/>
  <c r="A50" i="2"/>
  <c r="A91" i="5" s="1"/>
  <c r="A82" i="2"/>
  <c r="A123" i="5" s="1"/>
  <c r="A83" i="2"/>
  <c r="A124" i="5" s="1"/>
  <c r="A84" i="2"/>
  <c r="A125" i="5" s="1"/>
  <c r="A85" i="2"/>
  <c r="A126" i="5" s="1"/>
  <c r="A86" i="2"/>
  <c r="A127" i="5" s="1"/>
  <c r="A87" i="2"/>
  <c r="A128" i="5" s="1"/>
  <c r="A129" i="5"/>
  <c r="A12" i="4"/>
  <c r="A38" i="5" s="1"/>
  <c r="A13" i="4"/>
  <c r="A39" i="5" s="1"/>
  <c r="A14" i="4"/>
  <c r="A40" i="5" s="1"/>
  <c r="A15" i="4"/>
  <c r="A41" i="5" s="1"/>
  <c r="A16" i="4"/>
  <c r="A42" i="5" s="1"/>
  <c r="A17" i="4"/>
  <c r="A43" i="5" s="1"/>
  <c r="A18" i="4"/>
  <c r="A44" i="5" s="1"/>
  <c r="A19" i="4"/>
  <c r="A45" i="5" s="1"/>
  <c r="A20" i="4"/>
  <c r="A46" i="5" s="1"/>
  <c r="A21" i="4"/>
  <c r="A47" i="5" s="1"/>
  <c r="A11" i="4" l="1"/>
  <c r="A37" i="5" s="1"/>
  <c r="A81" i="2"/>
  <c r="A122" i="5" s="1"/>
  <c r="A80" i="2"/>
  <c r="A121" i="5" s="1"/>
  <c r="A65" i="2"/>
  <c r="A106" i="5" s="1"/>
  <c r="A66" i="2"/>
  <c r="A107" i="5" s="1"/>
  <c r="A67" i="2"/>
  <c r="A108" i="5" s="1"/>
  <c r="A68" i="2"/>
  <c r="A109" i="5" s="1"/>
  <c r="A69" i="2"/>
  <c r="A110" i="5" s="1"/>
  <c r="A70" i="2"/>
  <c r="A111" i="5" s="1"/>
  <c r="A71" i="2"/>
  <c r="A112" i="5" s="1"/>
  <c r="A74" i="2"/>
  <c r="A115" i="5" s="1"/>
  <c r="A117" i="5"/>
  <c r="A118" i="5"/>
  <c r="A119" i="5"/>
  <c r="A120" i="5"/>
  <c r="A52" i="2"/>
  <c r="A93" i="5" s="1"/>
  <c r="A51" i="2"/>
  <c r="A92" i="5" s="1"/>
  <c r="A39" i="2"/>
  <c r="A80" i="5" s="1"/>
  <c r="A38" i="2"/>
  <c r="A79" i="5" s="1"/>
  <c r="A16" i="2"/>
  <c r="A57" i="5" s="1"/>
  <c r="A10" i="2"/>
  <c r="A51" i="5" s="1"/>
  <c r="C6" i="4" a="1"/>
  <c r="C6" i="4" s="1"/>
  <c r="C5" i="4" a="1"/>
  <c r="C5" i="4" s="1"/>
  <c r="C4" i="4" a="1"/>
  <c r="C4" i="4" s="1"/>
  <c r="C5" i="2" l="1" a="1"/>
  <c r="C5" i="2" s="1"/>
  <c r="C4" i="2" a="1"/>
  <c r="C4" i="2" s="1"/>
  <c r="C3" i="2" a="1"/>
  <c r="C3" i="2" s="1"/>
  <c r="F18" i="1"/>
  <c r="B12" i="4" l="1"/>
  <c r="B38" i="5" s="1"/>
  <c r="B20" i="4"/>
  <c r="B46" i="5" s="1"/>
  <c r="B19" i="4"/>
  <c r="B45" i="5" s="1"/>
  <c r="B13" i="4"/>
  <c r="B39" i="5" s="1"/>
  <c r="B21" i="4"/>
  <c r="B47" i="5" s="1"/>
  <c r="B14" i="4"/>
  <c r="B40" i="5" s="1"/>
  <c r="B11" i="4"/>
  <c r="B37" i="5" s="1"/>
  <c r="B15" i="4"/>
  <c r="B41" i="5" s="1"/>
  <c r="B18" i="4"/>
  <c r="B44" i="5" s="1"/>
  <c r="B16" i="4"/>
  <c r="B42" i="5" s="1"/>
  <c r="B17" i="4"/>
  <c r="B43" i="5" s="1"/>
  <c r="B27" i="2"/>
  <c r="B68" i="5" s="1"/>
  <c r="B83" i="2"/>
  <c r="B124" i="5" s="1"/>
  <c r="B84" i="2"/>
  <c r="B125" i="5" s="1"/>
  <c r="B92" i="2"/>
  <c r="B133" i="5" s="1"/>
  <c r="B74" i="2"/>
  <c r="B115" i="5" s="1"/>
  <c r="B68" i="2"/>
  <c r="B109" i="5" s="1"/>
  <c r="B57" i="2"/>
  <c r="B98" i="5" s="1"/>
  <c r="B52" i="2"/>
  <c r="B93" i="5" s="1"/>
  <c r="B39" i="2"/>
  <c r="B80" i="5" s="1"/>
  <c r="B19" i="2"/>
  <c r="B60" i="5" s="1"/>
  <c r="B28" i="2"/>
  <c r="B69" i="5" s="1"/>
  <c r="B36" i="2"/>
  <c r="B77" i="5" s="1"/>
  <c r="B31" i="2"/>
  <c r="B72" i="5" s="1"/>
  <c r="B67" i="2"/>
  <c r="B108" i="5" s="1"/>
  <c r="B50" i="2"/>
  <c r="B91" i="5" s="1"/>
  <c r="B85" i="2"/>
  <c r="B126" i="5" s="1"/>
  <c r="B93" i="2"/>
  <c r="B134" i="5" s="1"/>
  <c r="B75" i="2"/>
  <c r="B116" i="5" s="1"/>
  <c r="B69" i="2"/>
  <c r="B110" i="5" s="1"/>
  <c r="B58" i="2"/>
  <c r="B99" i="5" s="1"/>
  <c r="B44" i="2"/>
  <c r="B85" i="5" s="1"/>
  <c r="B40" i="2"/>
  <c r="B81" i="5" s="1"/>
  <c r="B20" i="2"/>
  <c r="B61" i="5" s="1"/>
  <c r="B29" i="2"/>
  <c r="B70" i="5" s="1"/>
  <c r="B37" i="2"/>
  <c r="B78" i="5" s="1"/>
  <c r="B86" i="2"/>
  <c r="B127" i="5" s="1"/>
  <c r="B94" i="2"/>
  <c r="B135" i="5" s="1"/>
  <c r="B76" i="2"/>
  <c r="B117" i="5" s="1"/>
  <c r="B70" i="2"/>
  <c r="B111" i="5" s="1"/>
  <c r="B59" i="2"/>
  <c r="B100" i="5" s="1"/>
  <c r="B45" i="2"/>
  <c r="B86" i="5" s="1"/>
  <c r="B41" i="2"/>
  <c r="B82" i="5" s="1"/>
  <c r="B21" i="2"/>
  <c r="B62" i="5" s="1"/>
  <c r="B30" i="2"/>
  <c r="B71" i="5" s="1"/>
  <c r="B22" i="2"/>
  <c r="B63" i="5" s="1"/>
  <c r="B87" i="2"/>
  <c r="B128" i="5" s="1"/>
  <c r="B95" i="2"/>
  <c r="B136" i="5" s="1"/>
  <c r="B77" i="2"/>
  <c r="B118" i="5" s="1"/>
  <c r="B66" i="2"/>
  <c r="B107" i="5" s="1"/>
  <c r="B60" i="2"/>
  <c r="B101" i="5" s="1"/>
  <c r="B46" i="2"/>
  <c r="B87" i="5" s="1"/>
  <c r="B42" i="2"/>
  <c r="B83" i="5" s="1"/>
  <c r="B23" i="2"/>
  <c r="B64" i="5" s="1"/>
  <c r="B91" i="2"/>
  <c r="B132" i="5" s="1"/>
  <c r="B56" i="2"/>
  <c r="B97" i="5" s="1"/>
  <c r="B18" i="2"/>
  <c r="B59" i="5" s="1"/>
  <c r="B88" i="2"/>
  <c r="B129" i="5" s="1"/>
  <c r="B96" i="2"/>
  <c r="B137" i="5" s="1"/>
  <c r="B78" i="2"/>
  <c r="B119" i="5" s="1"/>
  <c r="B53" i="2"/>
  <c r="B94" i="5" s="1"/>
  <c r="B61" i="2"/>
  <c r="B102" i="5" s="1"/>
  <c r="B47" i="2"/>
  <c r="B88" i="5" s="1"/>
  <c r="B43" i="2"/>
  <c r="B84" i="5" s="1"/>
  <c r="B24" i="2"/>
  <c r="B65" i="5" s="1"/>
  <c r="B32" i="2"/>
  <c r="B73" i="5" s="1"/>
  <c r="B89" i="2"/>
  <c r="B130" i="5" s="1"/>
  <c r="B97" i="2"/>
  <c r="B138" i="5" s="1"/>
  <c r="B79" i="2"/>
  <c r="B120" i="5" s="1"/>
  <c r="B54" i="2"/>
  <c r="B95" i="5" s="1"/>
  <c r="B62" i="2"/>
  <c r="B103" i="5" s="1"/>
  <c r="B48" i="2"/>
  <c r="B89" i="5" s="1"/>
  <c r="B25" i="2"/>
  <c r="B66" i="5" s="1"/>
  <c r="B33" i="2"/>
  <c r="B74" i="5" s="1"/>
  <c r="B82" i="2"/>
  <c r="B123" i="5" s="1"/>
  <c r="B90" i="2"/>
  <c r="B131" i="5" s="1"/>
  <c r="B81" i="2"/>
  <c r="B122" i="5" s="1"/>
  <c r="B72" i="2"/>
  <c r="B113" i="5" s="1"/>
  <c r="B55" i="2"/>
  <c r="B96" i="5" s="1"/>
  <c r="B63" i="2"/>
  <c r="B104" i="5" s="1"/>
  <c r="B49" i="2"/>
  <c r="B90" i="5" s="1"/>
  <c r="B17" i="2"/>
  <c r="B58" i="5" s="1"/>
  <c r="B26" i="2"/>
  <c r="B67" i="5" s="1"/>
  <c r="B34" i="2"/>
  <c r="B75" i="5" s="1"/>
  <c r="B73" i="2"/>
  <c r="B114" i="5" s="1"/>
  <c r="B64" i="2"/>
  <c r="B105" i="5" s="1"/>
  <c r="B35" i="2"/>
  <c r="B76" i="5" s="1"/>
  <c r="B31" i="5"/>
  <c r="B12" i="2"/>
  <c r="B53" i="5" s="1"/>
  <c r="B14" i="2"/>
  <c r="B55" i="5" s="1"/>
  <c r="B15" i="2"/>
  <c r="B56" i="5" s="1"/>
  <c r="B11" i="2"/>
  <c r="B52" i="5" s="1"/>
  <c r="B2" i="4"/>
  <c r="B2"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<sst xmlns="http://schemas.openxmlformats.org/spreadsheetml/2006/main" count="836" uniqueCount="324">
  <si>
    <t>Generative AI - Vendor Evaluation and Qualitative Risk Assessment</t>
  </si>
  <si>
    <t>See the accompanying Generative AI Vendor Evaluation and Qualitative Risk Assessment whitepaper for instructions on how to use this assessment.</t>
  </si>
  <si>
    <t>STEP 1 - Enter Vendor Information</t>
  </si>
  <si>
    <t>Third-Party Name:</t>
  </si>
  <si>
    <t>Acme, Inc. (example only)</t>
  </si>
  <si>
    <t>Save a copy of this workbook to retain the default settings for future use.</t>
  </si>
  <si>
    <t xml:space="preserve">Website: </t>
  </si>
  <si>
    <t>https://www.acmeinc.com (example)</t>
  </si>
  <si>
    <t>Product/Service:</t>
  </si>
  <si>
    <t>Example generative AI service name</t>
  </si>
  <si>
    <t>Date Completed:</t>
  </si>
  <si>
    <t>STEP 2 - Complete the Risk Analysis to Determine a Due Diligence Plan</t>
  </si>
  <si>
    <t>Domains / Risk</t>
  </si>
  <si>
    <t>1-Low</t>
  </si>
  <si>
    <t>2-Moderate</t>
  </si>
  <si>
    <t>3-High</t>
  </si>
  <si>
    <t>Choose Estimated Risk Level</t>
  </si>
  <si>
    <t>1</t>
  </si>
  <si>
    <t xml:space="preserve">1L. Your organization is exploring the functionality of generative AI for educational purposes or R&amp;D. </t>
  </si>
  <si>
    <t>Select one…</t>
  </si>
  <si>
    <t>2</t>
  </si>
  <si>
    <t>Business Integration</t>
  </si>
  <si>
    <t>3</t>
  </si>
  <si>
    <t>Use of Confidential Data</t>
  </si>
  <si>
    <t>3M. No confidential customer data is used as inputs/prompts but inputs may include confidential company data. Company data is not used to train the foundational model.</t>
  </si>
  <si>
    <t>4</t>
  </si>
  <si>
    <t>Business Resiliency</t>
  </si>
  <si>
    <t>5</t>
  </si>
  <si>
    <t>Recommended Due Diligence Plan</t>
  </si>
  <si>
    <t>Instructions: Select INCLUDE to include a question in the level 1, 2, or 3 internal stakeholder questionnaire. Select EXCLUDE to exclude the question. You may change the settings to suit the needs of your organization.</t>
  </si>
  <si>
    <t>Questions for Internal Stakeholders</t>
  </si>
  <si>
    <t>Level 1</t>
  </si>
  <si>
    <t>Level 2</t>
  </si>
  <si>
    <t>Level 3</t>
  </si>
  <si>
    <t>Guidance</t>
  </si>
  <si>
    <t>What is the business justification for generative AI?</t>
  </si>
  <si>
    <t>INCLUDE</t>
  </si>
  <si>
    <t>Free form</t>
  </si>
  <si>
    <t>What is the intended use case for generative AI?</t>
  </si>
  <si>
    <t>Will the generative AI service be accessible to customers?</t>
  </si>
  <si>
    <t>Yes, No, Undetermined</t>
  </si>
  <si>
    <t>[IF YES] Have we communicated with customers that we will be incorporating generative AI services into our offerings?</t>
  </si>
  <si>
    <t xml:space="preserve">Does the use case comply with internal policies or standards related to generative AI? </t>
  </si>
  <si>
    <t>6</t>
  </si>
  <si>
    <t>Do we have any contractual limitations/restrictions that prohibit the use of generative AI with customers, business partners, or otherwise integrating into our services?</t>
  </si>
  <si>
    <t>7</t>
  </si>
  <si>
    <t>Do we need to amend contracts or Terms and Conditions to limit our liability resulting from use of generative AI services?</t>
  </si>
  <si>
    <t>8</t>
  </si>
  <si>
    <t>9</t>
  </si>
  <si>
    <t>10</t>
  </si>
  <si>
    <t>Private, Public, Unsure</t>
  </si>
  <si>
    <t>11</t>
  </si>
  <si>
    <t>Can or does the vendor comply with all appropriate laws, rules, and regulations pertaining to the Company?</t>
  </si>
  <si>
    <t>Yes, Partially, No, Undetermined</t>
  </si>
  <si>
    <t>1.0</t>
  </si>
  <si>
    <t>General (Discovery)</t>
  </si>
  <si>
    <t>1.1</t>
  </si>
  <si>
    <t>Yes - for product or service, Yes - for business development, Yes - for predictions based on patterns, Yes - Other (Use comments to describe)</t>
  </si>
  <si>
    <t>1.2</t>
  </si>
  <si>
    <t>1.3</t>
  </si>
  <si>
    <t>IN THE VENDOR QUESTIONNAIRE, THIS LINE IS USED TO DISPLAY THE PROCEED/DO NOT PROCEED DECISION BASED ON THE VENDOR'S ANSWERS TO 1.1 AND 1.2</t>
  </si>
  <si>
    <t>1.4</t>
  </si>
  <si>
    <t>Not dependent, Highly dependent, Key features only, Secondary features only</t>
  </si>
  <si>
    <t>1.5</t>
  </si>
  <si>
    <t>Yes, No</t>
  </si>
  <si>
    <t>2.0</t>
  </si>
  <si>
    <t>Data Privacy, Retention and Deletion</t>
  </si>
  <si>
    <t>2.1</t>
  </si>
  <si>
    <t>Will our Company's use of your product remain anonymous?</t>
  </si>
  <si>
    <t>2.2</t>
  </si>
  <si>
    <t>2.3</t>
  </si>
  <si>
    <t>2.4</t>
  </si>
  <si>
    <t>2.5</t>
  </si>
  <si>
    <t>Primary functionality remains, It will not function, Functionality will be limited, No opt-out available, Undetermined</t>
  </si>
  <si>
    <t>2.6</t>
  </si>
  <si>
    <t>Will data we input into the model be used to train the model?</t>
  </si>
  <si>
    <t>EXCLUDE</t>
  </si>
  <si>
    <t>Yes-Global, Yes-Your Instance Only, No, Optional-Global Setting, Optional-Your Instance Only, Optional-Per User, Undetermined</t>
  </si>
  <si>
    <t>2.7</t>
  </si>
  <si>
    <t>[IF YES] Can you provide evidence that opt outs have been removed?</t>
  </si>
  <si>
    <t>Yes, No, Undetermined, N/A</t>
  </si>
  <si>
    <t>2.8</t>
  </si>
  <si>
    <t>Are prompts attributable to specific users or organizations (when no identifying information is included in the prompt)?</t>
  </si>
  <si>
    <t>2.9</t>
  </si>
  <si>
    <t>[IF NO] Can you provide evidence of the controls used to prevent attribution?</t>
  </si>
  <si>
    <t>2.10</t>
  </si>
  <si>
    <t xml:space="preserve">Will our inputs to the model remain segmented from that of other companies? </t>
  </si>
  <si>
    <t>2.11</t>
  </si>
  <si>
    <t>Does the vendor moderate prompts (inputs) for the purpose of evaluating inappropriate content or bias?</t>
  </si>
  <si>
    <t>2.12</t>
  </si>
  <si>
    <t>Are there different data retention polices for the user interface versus the API?</t>
  </si>
  <si>
    <t>2.13</t>
  </si>
  <si>
    <t>How long will our inputs/prompts be retained if submitted via the user interface?</t>
  </si>
  <si>
    <t>No retention, &lt;30 days, &gt;30 days, Indefinitely, Undetermined</t>
  </si>
  <si>
    <t>2.14</t>
  </si>
  <si>
    <t>How long will our inputs/prompts be retained if submitted via the API?</t>
  </si>
  <si>
    <t>2.15</t>
  </si>
  <si>
    <t>2.16</t>
  </si>
  <si>
    <t>[IF RETAINED] Can our data be deleted on request, even if temporarily retained?</t>
  </si>
  <si>
    <t>2.17</t>
  </si>
  <si>
    <t>Where will our data reside?</t>
  </si>
  <si>
    <t>2.18</t>
  </si>
  <si>
    <t>Do we have the option to choose country residency for our data?</t>
  </si>
  <si>
    <t>2.19</t>
  </si>
  <si>
    <t>Will our data traverse international boundaries?</t>
  </si>
  <si>
    <t>2.20</t>
  </si>
  <si>
    <t>Do we have the option to restrict usage of the generative AI platform by region or country?</t>
  </si>
  <si>
    <t>2.21</t>
  </si>
  <si>
    <t>Will personally identifiable information sent to your product be anonymized?</t>
  </si>
  <si>
    <t>3.0</t>
  </si>
  <si>
    <t>3.1</t>
  </si>
  <si>
    <t>What foundational model is used?</t>
  </si>
  <si>
    <t>Licensed Proprietary, Open Source, Undetermined</t>
  </si>
  <si>
    <t>3.2</t>
  </si>
  <si>
    <t>Will you provide the common name of the foundational model? (e.g. GPT-3.5, LLAMA, etc.)</t>
  </si>
  <si>
    <t>3.3</t>
  </si>
  <si>
    <t>3.4</t>
  </si>
  <si>
    <t>Open, Closed, Undetermined</t>
  </si>
  <si>
    <t>3.5</t>
  </si>
  <si>
    <t>Do you have controls in place to ensure the foundational model was not trained with prohibited or biased content?</t>
  </si>
  <si>
    <t>Yes, No, Nth Party, Undetermined</t>
  </si>
  <si>
    <t>3.6</t>
  </si>
  <si>
    <t>Do you check the provenance of the data in the training set to ensure its use is permitted?</t>
  </si>
  <si>
    <t>3.7</t>
  </si>
  <si>
    <t>3.8</t>
  </si>
  <si>
    <t>Does your model training process include human re-enforcement?</t>
  </si>
  <si>
    <t>3.9</t>
  </si>
  <si>
    <t>Do you publish a change log for the model?</t>
  </si>
  <si>
    <t>3.10</t>
  </si>
  <si>
    <t>Have you performed any independent audits or validation of AI model outputs?</t>
  </si>
  <si>
    <t>3.11</t>
  </si>
  <si>
    <t>[IF YES] Are you willing to share those results?</t>
  </si>
  <si>
    <t>3.12</t>
  </si>
  <si>
    <t>[IF YES] What is the frequency of model validation and testing?</t>
  </si>
  <si>
    <t>Continuous, Each major release, Annually, Other</t>
  </si>
  <si>
    <t>4.0</t>
  </si>
  <si>
    <t xml:space="preserve">Information Security </t>
  </si>
  <si>
    <t>4.1</t>
  </si>
  <si>
    <t>Are penetration tests or other types of security assessments conducted on the model?</t>
  </si>
  <si>
    <t>4.2</t>
  </si>
  <si>
    <t>[IF YES] Do you regularly share / post the results of these independent tests?</t>
  </si>
  <si>
    <t>4.3</t>
  </si>
  <si>
    <t>4.4</t>
  </si>
  <si>
    <t>Are we permitted to test the model controls using prompt engineering techniques?</t>
  </si>
  <si>
    <t>4.5</t>
  </si>
  <si>
    <t>Does the AI system or provider have change/release management processes to identify, reduce/mitigate, and manage toxic outputs, hallucinations, and biases during system development and operation?</t>
  </si>
  <si>
    <t xml:space="preserve">Yes, No, Partial, Undetermined </t>
  </si>
  <si>
    <t>4.6</t>
  </si>
  <si>
    <t>Do you ensure that third-party libraries and components integrated into the AI system are current and secure?</t>
  </si>
  <si>
    <t>4.7</t>
  </si>
  <si>
    <t>Are you able to provide evidence of the implementation, effectiveness, and maintenance of security controls within the AI system?</t>
  </si>
  <si>
    <t>4.8</t>
  </si>
  <si>
    <t>Do you maintain evidence of baseline configurations and any subsequent changes made to the AI system?</t>
  </si>
  <si>
    <t>Yes (Able to Provide), Yes (Unable to Provide), No, Undetermined</t>
  </si>
  <si>
    <t>4.9</t>
  </si>
  <si>
    <t>Do you log security-related events (unplanned or externally initiated event) in the AI system? (e.g. breaches, exfiltration of data, attempted exploits)</t>
  </si>
  <si>
    <t>4.10</t>
  </si>
  <si>
    <t>Is there a formalized training to ensure stakeholders remain current on best practices, emerging threats, and risks associated with AI?</t>
  </si>
  <si>
    <t>4.11</t>
  </si>
  <si>
    <t>What measures are in place to prevent unintentional leakage of private or sensitive information?</t>
  </si>
  <si>
    <t>4.12</t>
  </si>
  <si>
    <t>4.13</t>
  </si>
  <si>
    <t>Do you maintain a configuration management plan, and can you provide evidence of its implementation?</t>
  </si>
  <si>
    <t>5.0</t>
  </si>
  <si>
    <t xml:space="preserve">Technology Integration </t>
  </si>
  <si>
    <t>5.1</t>
  </si>
  <si>
    <t>Can the generative AI system be integrated via an API?</t>
  </si>
  <si>
    <t>5.2</t>
  </si>
  <si>
    <t>Do you offer private (in-house) and public options for use of the generative AI system?</t>
  </si>
  <si>
    <t>Private and Public, Public only, Undetermined</t>
  </si>
  <si>
    <t>5.3</t>
  </si>
  <si>
    <t>5.4</t>
  </si>
  <si>
    <t>[IF YES] Do you publish standards for developers?</t>
  </si>
  <si>
    <t>5.5</t>
  </si>
  <si>
    <t>[IF YES] Do you review the plugins or add-ons before publication to ensure they meet the same security standards as your AI solution?</t>
  </si>
  <si>
    <t>6.0</t>
  </si>
  <si>
    <t>Nth Party Risk/Usage</t>
  </si>
  <si>
    <t>6.1</t>
  </si>
  <si>
    <t>Do you utilize subcontractors in the development of or support of your generative AI system?</t>
  </si>
  <si>
    <t>6.2</t>
  </si>
  <si>
    <t>[IF YES] Will you disclose the subcontractors who support the platform?</t>
  </si>
  <si>
    <t>6.3</t>
  </si>
  <si>
    <t>Will subcontractors have access to any of our data that we submit to the generative AI system, or that has been captured in logs?</t>
  </si>
  <si>
    <t>6.4</t>
  </si>
  <si>
    <t>6.5</t>
  </si>
  <si>
    <t>Is the generative AI service delivered via a cloud service provider (CSP)?</t>
  </si>
  <si>
    <t>6.6</t>
  </si>
  <si>
    <t>[IF YES] Which one?</t>
  </si>
  <si>
    <t>Microsoft Azure, Amazon Web Services (AWS), Google Cloud Platform (GCP), Other, N/A</t>
  </si>
  <si>
    <t>6.7</t>
  </si>
  <si>
    <t>[IF YES] Is the same CSP used for failover / disaster recovery purposes?</t>
  </si>
  <si>
    <t>6.8</t>
  </si>
  <si>
    <t>Will you disclose the critical subservice providers that support the platform?</t>
  </si>
  <si>
    <t>7.0</t>
  </si>
  <si>
    <t>7.1</t>
  </si>
  <si>
    <t>Will you disclose future discoveries in the model that may materially impact the output?</t>
  </si>
  <si>
    <t>7.2</t>
  </si>
  <si>
    <t>Is the AI model continuously scanned (security scans, bias scans, etc.)?</t>
  </si>
  <si>
    <t>7.3</t>
  </si>
  <si>
    <t>7.4</t>
  </si>
  <si>
    <t>Are your services compliant with relevant data protection regulations (e.g., GDPR, HIPAA) and industry-specific regulations (e.g., finance, healthcare)?</t>
  </si>
  <si>
    <t>7.5</t>
  </si>
  <si>
    <t>Can you provide documentation of compliance or audits?</t>
  </si>
  <si>
    <t>7.6</t>
  </si>
  <si>
    <t>7.7</t>
  </si>
  <si>
    <t>Do you have a Data Processing Agreement (DPA) that outlines data protection responsibilities?</t>
  </si>
  <si>
    <t>7.8</t>
  </si>
  <si>
    <t>Who owns the data generated by the generative AI system?</t>
  </si>
  <si>
    <t>Customer, Vendor, Depends on the Input or Output, Undetermined</t>
  </si>
  <si>
    <t>7.9</t>
  </si>
  <si>
    <t>Is ownership clearly defined in the Terms and Conditions?</t>
  </si>
  <si>
    <t>7.10</t>
  </si>
  <si>
    <t>Are there any restrictions on how we can use the AI-generated content?</t>
  </si>
  <si>
    <t>7.11</t>
  </si>
  <si>
    <t>7.12</t>
  </si>
  <si>
    <t>Do you provide mechanisms to trace or audit the AI-generated results?</t>
  </si>
  <si>
    <t>7.13</t>
  </si>
  <si>
    <t>Do you assume liability in the event that the output of the generative AI system contradicts laws or regulations?</t>
  </si>
  <si>
    <t>7.14</t>
  </si>
  <si>
    <t>Is there an indemnification clause in the contract to protect clients in such situations?</t>
  </si>
  <si>
    <t>7.15</t>
  </si>
  <si>
    <t>7.18</t>
  </si>
  <si>
    <t>Is there a subcontractor disclosure provision in the contract?</t>
  </si>
  <si>
    <t>7.19</t>
  </si>
  <si>
    <t>Should we need to terminate the relationship, will you be able to remove our data from your generative AI system in a reasonable period of time?</t>
  </si>
  <si>
    <t>STEP 5 - Accept or Adjust the Additional Considerations that Appear in the Final Report</t>
  </si>
  <si>
    <t>Additional Due Diligence</t>
  </si>
  <si>
    <t>Model Risk Analysis</t>
  </si>
  <si>
    <t>When the output of the generative AI systems contributes to financial modeling or decisioning processes, consider seeking guidance from model risk experts in your organization.</t>
  </si>
  <si>
    <t>Legal</t>
  </si>
  <si>
    <t>Third-Party Risk Guidance for Financial Institutions</t>
  </si>
  <si>
    <t>Generative AI - Internal Stakeholder Questionnaire</t>
  </si>
  <si>
    <t>For Use by Assessment Administrator: 
Was the Internal Stakeholder Questionnaire Used in this Assessment?</t>
  </si>
  <si>
    <t>No</t>
  </si>
  <si>
    <t xml:space="preserve">Reason not used: </t>
  </si>
  <si>
    <t>Instructions:</t>
  </si>
  <si>
    <t>Use the Comments field to add relevant details, including the name of the individual proving the response.</t>
  </si>
  <si>
    <t>If some questions appear partially hidden, highlight Column B and select Home &gt; Format &gt; Auto Fit Row Height.</t>
  </si>
  <si>
    <t>For Internal Use</t>
  </si>
  <si>
    <t>Response</t>
  </si>
  <si>
    <t>Comments</t>
  </si>
  <si>
    <t>[use comments]</t>
  </si>
  <si>
    <t>Generative AI - Vendor Questionnaire</t>
  </si>
  <si>
    <t>Use the Comments field to add relevant details.</t>
  </si>
  <si>
    <t>If some questions appear partially hidden, highlight Column B and select Home&gt;Format&gt;Auto Fit Row Height.</t>
  </si>
  <si>
    <t>Domain</t>
  </si>
  <si>
    <t>Information Security</t>
  </si>
  <si>
    <t>Technology Integration</t>
  </si>
  <si>
    <t>Nth Party Risk / Usage</t>
  </si>
  <si>
    <t>Tips for Formatting and Archiving This Report:</t>
  </si>
  <si>
    <t>Ensure the content is visible in all cells: Highlight all cells, then navigate to Home &gt; Format &gt; Auto-Fit Row Height.</t>
  </si>
  <si>
    <t>Hide Excluded questions: Using the filter on Internal Stakeholders Responses cell, uncheck "EXCLUDED" to hide any questions excluded from all sections of the assessment.</t>
  </si>
  <si>
    <t>Print to PDF for archiving: Navigate to File &gt; Print and select the available print-to-PDF option.</t>
  </si>
  <si>
    <t>I. Table of Contents</t>
  </si>
  <si>
    <t>II. Risk Analysis</t>
  </si>
  <si>
    <t>III. Internal Stakeholder Responses</t>
  </si>
  <si>
    <t>IV. Vendor Responses</t>
  </si>
  <si>
    <t>1.0. General (Discovery)</t>
  </si>
  <si>
    <t>4.0.  Information Security</t>
  </si>
  <si>
    <t>5.0.  Technology Integration</t>
  </si>
  <si>
    <t>6.0.  Nth Party Risk / Usage</t>
  </si>
  <si>
    <t>V. Additional Considerations</t>
  </si>
  <si>
    <t>The following risk analysis was used to determine the scope of due diligence and is not a final determination of risk to the organization.</t>
  </si>
  <si>
    <t>Risk</t>
  </si>
  <si>
    <t>Question</t>
  </si>
  <si>
    <t>Responses</t>
  </si>
  <si>
    <t/>
  </si>
  <si>
    <t>Following are additional avenues you may choose to consider in a risk assessment of a generative AI product or service. This list is not all inclusive and your organization should pursue a risk assessment process in line with its risk appetite that adheres to its policies, procedures, regulatory requirements, and relevant laws.</t>
  </si>
  <si>
    <t>Use of Generative AI (GenAI)</t>
  </si>
  <si>
    <t>1M. Your organization's use of GenAI is limited to vendors who integrate generative AI technology as a secondary/supplemental service.</t>
  </si>
  <si>
    <t>1H. Your organization's intended use of GenAI aligns with: 1) Utilizing the GenAI to generate influential content for customers; or 2) Developing a custom application that relies on a publicly available generative AI model for core functionality; or 3) Utilizing the GenAI to assist in code generation, or 4) Utilizing the GenAI to provide financial guidance to customers (regardless if human review)</t>
  </si>
  <si>
    <t>2M. The GenAI outputs may be integrated with non-financial business processes.</t>
  </si>
  <si>
    <t>2H. The GenAI outputs are integrated with financial business processes or critical non-financial business processes.</t>
  </si>
  <si>
    <t>4L. Downtime of the GenAI functionality will not affect business operations.</t>
  </si>
  <si>
    <t>4M. Downtime of the GenAI functionality will not materially impact business operations. Reversion from GenAI to human-driven activity is cost-effective and achievable within an acceptable period of time.</t>
  </si>
  <si>
    <t>4H. Downtime could materially impact business operations. Reversion from GenAI to human-driven activity is prohibitive from a cost and/or personnel perspective, or is not possible.</t>
  </si>
  <si>
    <t xml:space="preserve">2L. The GenAI outputs are not integrated with business processes. </t>
  </si>
  <si>
    <t>3L. No customer or company confidential information is used as inputs or is otherwise stored, processed, or transmitted by the system.</t>
  </si>
  <si>
    <t xml:space="preserve">3H. There is a high probability that customer or company confidential information will be used as inputs/prompts, is used to train the foundational model, or is otherwise stored, processed, or transmitted by the system. </t>
  </si>
  <si>
    <t>Potential for Regulatory, Compliance, Reputation, or Operational Exposure</t>
  </si>
  <si>
    <t>5L. Low potential for regulatory, compliance, or operational exposure resulting from your organization's use of generative AI.</t>
  </si>
  <si>
    <t>5M. Moderate potential for regulatory, compliance, or operational exposure resulting from your organization's use of generative AI.</t>
  </si>
  <si>
    <t>5H. High potential for regulatory, compliance, or operational exposure could result from your organization's use of generative AI.</t>
  </si>
  <si>
    <t>STEP 3 - Accept or Adjust the Due Diligence Questions that Will Appear in Internal Stakeholder Questionnaire</t>
  </si>
  <si>
    <t xml:space="preserve">Does the use case of this engagement include the use of any artificial intelligence (AI) or generative AI functions to facilitate the completion of their services?  </t>
  </si>
  <si>
    <t>[IF YES] Please describe how you expect the third party to use AI to facilitate their services, including any specific AI technologies or vendors (if known).  If you are unsure, or if the possible use of AI has not been finalized, please describe the possible scope or determining factors.</t>
  </si>
  <si>
    <t>[IF YES] Will the third party use a private AI solution (i.e. not accessible to the public), or will the third party be using publicly accessible AI solution / tools?</t>
  </si>
  <si>
    <t>Educational; R&amp;D; Secondary feature or supplemental service; Generate content for customers; Internally developed application; Code generation; Financial guidance to customers</t>
  </si>
  <si>
    <t>STEP 4 - Accept or Adjust the Due Diligence Questions that Will Appear in the Vendor Questionnaire</t>
  </si>
  <si>
    <t>Does your organization leverage generative AI?</t>
  </si>
  <si>
    <t>Does your organization use generative AI in support of services provided to our Company?</t>
  </si>
  <si>
    <t>[IF YES to 1.1 or 1.2] In what ways will our purchased product depend on generative AI?</t>
  </si>
  <si>
    <t>[IF YES to 1.1 or 1.2] Will the use of generative AI support any customer interactions or services?</t>
  </si>
  <si>
    <t>Individual users, Entire organization, Both</t>
  </si>
  <si>
    <t>Directly with vendor, With vendor 4th party, With vendor Nth party, Undetermined</t>
  </si>
  <si>
    <t>Does your product offer transparent notice to an end user that they will be interacting with a generative AI system?</t>
  </si>
  <si>
    <t>Is there an option to opt out of the generative AI features?</t>
  </si>
  <si>
    <t>[IF YES] Who has the option to opt out?</t>
  </si>
  <si>
    <t>[IF YES] If an end user opts to not use the generative artificial intelligence portion(s) of your product, to what degree will your product still function?</t>
  </si>
  <si>
    <t>[IF RETAINED] Is the data retention period configurable?</t>
  </si>
  <si>
    <t>Model Training, Validation, and Maintenance</t>
  </si>
  <si>
    <t>Does the generative AI feature rely on a Large Language Model (LLM)?</t>
  </si>
  <si>
    <t>[IF YES] Is the product's LLM trained on an open or closed model?</t>
  </si>
  <si>
    <t>Is the model data de-identified, aggregated, and anonymized?</t>
  </si>
  <si>
    <t>Are safeguards implemented to protect the AI system agaInst malicious input or prompt injections?</t>
  </si>
  <si>
    <t>Do you allow third parties to develop plugins or add-ons for sale to the public?</t>
  </si>
  <si>
    <t>[IF YES] Do you have a Third Party Risk Management (TPRM) policy by which you have assessed those subcontractors?</t>
  </si>
  <si>
    <t>Legal, Regulatory, and Compliance</t>
  </si>
  <si>
    <t>Do you maintain policies and procedures related to user privacy, biases, and explainability?</t>
  </si>
  <si>
    <t>Is your service compliant with regulations such as GLBA, CCPA, GDPR, or other data protection laws/regs regarding the handling of personal identifying information?</t>
  </si>
  <si>
    <t>Is there any potential that copyrighted or other protected information could be produced as outputs from the generative AI systems?</t>
  </si>
  <si>
    <t>Do you provide guaranteed SLAs for uptime of the generative AI service?</t>
  </si>
  <si>
    <t>Federal Guidance, Standards, and Frameworks</t>
  </si>
  <si>
    <t>The FS-ISAC Artificial Intelligence Working Group has developed numerous resources to assist with learning the fundamentals, taxonomy, threats and countermeasures relevant to AI and Generative AI systems, with a focus on the financial services sector. In addition, numerous commercial and government entities have created resources, such as Shared Assessments (SIG), NIST, MITRE and others), to facilitate deeper analyses of AI and generative AI systems.</t>
  </si>
  <si>
    <t xml:space="preserve">While not specific to generative AI, NIST is the lead agency charged with developing AI risk assessment standards. Their AI Risk Management Framework may be a helpful additional resource, particularly the section on third-party entities (see the RMF Playbook, AI Actors, Third-party entities, https://airc.nist.gov/AI_RMF_Knowledge_Base/Playbook). NIST has published an Artificial Intelligence Risk Management Framework (AI RMF 1.0). The framework is designed to equip organizations with approaches on AI risk management. NIST specifies that the AI landscape and technologies continue to develop and frameworks will need to adjust accordingly. </t>
  </si>
  <si>
    <t xml:space="preserve">There may be important legal issues to consider, depending on your organization's specific use case of generative AI. It is important to stay informed on evolving case law and related legal opinions. Seek expert legal guidance when engaging a produce or service that utilizes generative AI, particularly for Moderate and High risk applications. Consult with privacy counsel to ensure the utilization of the Generative AI tool or capability is aligned with customer privacy disclosures and determine whether the privacy policy needs updating based on the Generative AI use cases, output, or customer impact. </t>
  </si>
  <si>
    <r>
      <t>The 2023 Interagency Guidance on Third Party Relationships introduced the concept of</t>
    </r>
    <r>
      <rPr>
        <i/>
        <sz val="9"/>
        <color rgb="FF231F20"/>
        <rFont val="Arial"/>
        <family val="2"/>
      </rPr>
      <t xml:space="preserve"> novel risk management</t>
    </r>
    <r>
      <rPr>
        <sz val="9"/>
        <color rgb="FF231F20"/>
        <rFont val="Arial"/>
        <family val="2"/>
      </rPr>
      <t xml:space="preserve"> considerations amongst third-party relationships. While the guidance specifically calls attention to fintech companies, there may exist a reasonable inference to novel technologies like generative AI that are utilized by banks and other financial institutions. Consult your organization's legal, compliance, and risk management experts when evaluating generative AI technologies.</t>
    </r>
  </si>
  <si>
    <t>Data Privacy, Retention, and Deletion</t>
  </si>
  <si>
    <t>2.0.  Data Privacy, Retention, and Deletion</t>
  </si>
  <si>
    <t>3.0.  Model Training, Validation, and Maintenance</t>
  </si>
  <si>
    <t>7.0.  Legal, Regulatory, and Compliance</t>
  </si>
  <si>
    <t>Selected Scenario (Determines Risk)</t>
  </si>
  <si>
    <t>Following are the questions submitted to internal stakeholders, their responses, and additional comments.</t>
  </si>
  <si>
    <t>Following are the questions submitted to the vendor, the vendor's responses, and additional comments.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</si>
</sst>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9" x14ac:knownFonts="1">
    <font>
      <sz val="11"/>
      <color theme="1"/>
      <name val="Calibri"/>
      <scheme val="minor"/>
    </font>
    <font>
      <u/>
      <sz val="11"/>
      <color theme="10"/>
      <name val="Calibri"/>
      <family val="2"/>
      <scheme val="minor"/>
    </font>
    <font>
      <sz val="8"/>
      <name val="Calibri"/>
      <family val="2"/>
      <scheme val="minor"/>
    </font>
    <font>
      <b/>
      <sz val="28"/>
      <color rgb="FF494CDB"/>
      <name val="Arial"/>
      <family val="2"/>
    </font>
    <font>
      <sz val="11"/>
      <color theme="1"/>
      <name val="Arial"/>
      <family val="2"/>
    </font>
    <font>
      <b/>
      <sz val="12"/>
      <color rgb="FF494CDB"/>
      <name val="Arial"/>
      <family val="2"/>
    </font>
    <font>
      <sz val="12"/>
      <color theme="1"/>
      <name val="Arial"/>
      <family val="2"/>
    </font>
    <font>
      <b/>
      <sz val="18"/>
      <color theme="0"/>
      <name val="Arial"/>
      <family val="2"/>
    </font>
    <font>
      <sz val="9"/>
      <color theme="1"/>
      <name val="Arial"/>
      <family val="2"/>
    </font>
    <font>
      <b/>
      <sz val="9"/>
      <name val="Arial"/>
      <family val="2"/>
    </font>
    <font>
      <b/>
      <sz val="11"/>
      <name val="Arial"/>
      <family val="2"/>
    </font>
    <font>
      <b/>
      <sz val="11"/>
      <color theme="0"/>
      <name val="Arial"/>
      <family val="2"/>
    </font>
    <font>
      <u/>
      <sz val="11"/>
      <color theme="10"/>
      <name val="Arial"/>
      <family val="2"/>
    </font>
    <font>
      <b/>
      <sz val="14"/>
      <color theme="0"/>
      <name val="Arial"/>
      <family val="2"/>
    </font>
    <font>
      <b/>
      <sz val="9"/>
      <color theme="1"/>
      <name val="Arial"/>
      <family val="2"/>
    </font>
    <font>
      <sz val="14"/>
      <color theme="1"/>
      <name val="Arial"/>
      <family val="2"/>
    </font>
    <font>
      <b/>
      <sz val="11"/>
      <color theme="1"/>
      <name val="Arial"/>
      <family val="2"/>
    </font>
    <font>
      <b/>
      <sz val="18"/>
      <color theme="1"/>
      <name val="Arial"/>
      <family val="2"/>
    </font>
    <font>
      <sz val="18"/>
      <name val="Arial"/>
      <family val="2"/>
    </font>
    <font>
      <sz val="9"/>
      <name val="Arial"/>
      <family val="2"/>
    </font>
    <font>
      <sz val="11"/>
      <name val="Arial"/>
      <family val="2"/>
    </font>
    <font>
      <b/>
      <sz val="14"/>
      <color theme="1"/>
      <name val="Arial"/>
      <family val="2"/>
    </font>
    <font>
      <b/>
      <i/>
      <sz val="14"/>
      <name val="Arial"/>
      <family val="2"/>
    </font>
    <font>
      <sz val="10"/>
      <color theme="1"/>
      <name val="Arial"/>
      <family val="2"/>
    </font>
    <font>
      <b/>
      <sz val="24"/>
      <color rgb="FF494CDB"/>
      <name val="Arial"/>
      <family val="2"/>
    </font>
    <font>
      <b/>
      <sz val="24"/>
      <color theme="1"/>
      <name val="Arial"/>
      <family val="2"/>
    </font>
    <font>
      <b/>
      <sz val="10"/>
      <color theme="1"/>
      <name val="Arial"/>
      <family val="2"/>
    </font>
    <font>
      <b/>
      <sz val="9"/>
      <color rgb="FF5F5F5F"/>
      <name val="Arial"/>
      <family val="2"/>
    </font>
    <font>
      <b/>
      <sz val="10"/>
      <color theme="0"/>
      <name val="Arial"/>
      <family val="2"/>
    </font>
    <font>
      <b/>
      <sz val="11"/>
      <color rgb="FF231F20"/>
      <name val="Arial"/>
      <family val="2"/>
    </font>
    <font>
      <sz val="9"/>
      <color rgb="FF231F20"/>
      <name val="Arial"/>
      <family val="2"/>
    </font>
    <font>
      <b/>
      <sz val="10"/>
      <color theme="2"/>
      <name val="Arial"/>
      <family val="2"/>
    </font>
    <font>
      <sz val="9"/>
      <color theme="2"/>
      <name val="Arial"/>
      <family val="2"/>
    </font>
    <font>
      <sz val="11"/>
      <color theme="2"/>
      <name val="Arial"/>
      <family val="2"/>
    </font>
    <font>
      <b/>
      <sz val="12"/>
      <color theme="1"/>
      <name val="Arial"/>
      <family val="2"/>
    </font>
    <font>
      <b/>
      <sz val="12"/>
      <name val="Arial"/>
      <family val="2"/>
    </font>
    <font>
      <b/>
      <sz val="9"/>
      <color theme="2"/>
      <name val="Arial"/>
      <family val="2"/>
    </font>
    <font>
      <b/>
      <sz val="9"/>
      <color rgb="FF231F20"/>
      <name val="Arial"/>
      <family val="2"/>
    </font>
    <font>
      <sz val="14"/>
      <color rgb="FF231F20"/>
      <name val="Arial"/>
      <family val="2"/>
    </font>
    <font>
      <b/>
      <sz val="14"/>
      <color rgb="FF231F20"/>
      <name val="Arial"/>
      <family val="2"/>
    </font>
    <font>
      <sz val="10"/>
      <color rgb="FF231F20"/>
      <name val="Arial"/>
      <family val="2"/>
    </font>
    <font>
      <b/>
      <i/>
      <sz val="14"/>
      <color rgb="FF231F20"/>
      <name val="Arial"/>
      <family val="2"/>
    </font>
    <font>
      <i/>
      <sz val="9"/>
      <color rgb="FF231F20"/>
      <name val="Arial"/>
      <family val="2"/>
    </font>
    <font>
      <b/>
      <sz val="9"/>
      <color rgb="FFD03544"/>
      <name val="Arial"/>
      <family val="2"/>
    </font>
    <font>
      <sz val="14"/>
      <color rgb="FF4B6644"/>
      <name val="Arial"/>
      <family val="2"/>
    </font>
    <font>
      <sz val="14"/>
      <color rgb="FFCC813E"/>
      <name val="Arial"/>
      <family val="2"/>
    </font>
    <font>
      <sz val="14"/>
      <color rgb="FF9B2C3C"/>
      <name val="Arial"/>
      <family val="2"/>
    </font>
    <font>
      <b/>
      <sz val="14"/>
      <color rgb="FF494CDB"/>
      <name val="Arial"/>
      <family val="2"/>
    </font>
    <font>
      <sz val="14"/>
      <name val="Arial"/>
      <family val="2"/>
    </font>
  </fonts>
  <fills count="15">
    <fill>
      <patternFill patternType="none"/>
    </fill>
    <fill>
      <patternFill patternType="gray125"/>
    </fill>
    <fill>
      <patternFill patternType="solid">
        <fgColor theme="7" tint="0.79998168889431442"/>
        <bgColor indexed="64"/>
      </patternFill>
    </fill>
    <fill>
      <patternFill patternType="solid">
        <fgColor theme="2" tint="-0.14999847407452621"/>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rgb="FF494CDB"/>
        <bgColor indexed="64"/>
      </patternFill>
    </fill>
    <fill>
      <patternFill patternType="solid">
        <fgColor rgb="FF7D7DE3"/>
        <bgColor indexed="64"/>
      </patternFill>
    </fill>
    <fill>
      <patternFill patternType="solid">
        <fgColor rgb="FFE0E0FA"/>
        <bgColor indexed="64"/>
      </patternFill>
    </fill>
    <fill>
      <patternFill patternType="solid">
        <fgColor rgb="FF231F20"/>
        <bgColor theme="1"/>
      </patternFill>
    </fill>
    <fill>
      <patternFill patternType="solid">
        <fgColor rgb="FFCCCCCC"/>
        <bgColor indexed="64"/>
      </patternFill>
    </fill>
    <fill>
      <patternFill patternType="solid">
        <fgColor rgb="FFC0DDBA"/>
        <bgColor rgb="FFFFFFFF"/>
      </patternFill>
    </fill>
    <fill>
      <patternFill patternType="solid">
        <fgColor rgb="FFFCD6B4"/>
        <bgColor rgb="FFFFFFFF"/>
      </patternFill>
    </fill>
    <fill>
      <patternFill patternType="solid">
        <fgColor rgb="FFE5C1C6"/>
        <bgColor rgb="FFFFFFFF"/>
      </patternFill>
    </fill>
    <fill>
      <patternFill patternType="solid">
        <fgColor rgb="FFABADED"/>
        <bgColor indexed="64"/>
      </patternFill>
    </fill>
  </fills>
  <borders count="32">
    <border>
      <left/>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bottom style="thin">
        <color auto="1"/>
      </bottom>
      <diagonal/>
    </border>
    <border>
      <left/>
      <right/>
      <top style="thin">
        <color auto="1"/>
      </top>
      <bottom style="thin">
        <color auto="1"/>
      </bottom>
      <diagonal/>
    </border>
    <border>
      <left style="thin">
        <color indexed="64"/>
      </left>
      <right style="thin">
        <color rgb="FF000000"/>
      </right>
      <top/>
      <bottom style="thin">
        <color auto="1"/>
      </bottom>
      <diagonal/>
    </border>
    <border>
      <left style="thin">
        <color indexed="64"/>
      </left>
      <right/>
      <top style="thin">
        <color auto="1"/>
      </top>
      <bottom style="thin">
        <color auto="1"/>
      </bottom>
      <diagonal/>
    </border>
    <border>
      <left style="thin">
        <color indexed="64"/>
      </left>
      <right/>
      <top style="thin">
        <color auto="1"/>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right style="thin">
        <color theme="1"/>
      </right>
      <top style="thin">
        <color theme="1"/>
      </top>
      <bottom style="thin">
        <color indexed="64"/>
      </bottom>
      <diagonal/>
    </border>
    <border>
      <left/>
      <right/>
      <top style="thin">
        <color theme="1"/>
      </top>
      <bottom style="thin">
        <color indexed="64"/>
      </bottom>
      <diagonal/>
    </border>
    <border>
      <left/>
      <right style="thin">
        <color rgb="FF000000"/>
      </right>
      <top/>
      <bottom/>
      <diagonal/>
    </border>
    <border>
      <left/>
      <right style="thin">
        <color rgb="FF000000"/>
      </right>
      <top/>
      <bottom style="thin">
        <color rgb="FF000000"/>
      </bottom>
      <diagonal/>
    </border>
    <border>
      <left/>
      <right/>
      <top style="thin">
        <color indexed="64"/>
      </top>
      <bottom/>
      <diagonal/>
    </border>
    <border>
      <left/>
      <right style="thin">
        <color rgb="FF000000"/>
      </right>
      <top style="thin">
        <color rgb="FF000000"/>
      </top>
      <bottom/>
      <diagonal/>
    </border>
    <border>
      <left/>
      <right style="thin">
        <color indexed="64"/>
      </right>
      <top style="thin">
        <color indexed="64"/>
      </top>
      <bottom style="thin">
        <color indexed="64"/>
      </bottom>
      <diagonal/>
    </border>
    <border>
      <left/>
      <right style="thin">
        <color theme="1"/>
      </right>
      <top/>
      <bottom style="thin">
        <color indexed="64"/>
      </bottom>
      <diagonal/>
    </border>
    <border>
      <left/>
      <right style="medium">
        <color indexed="64"/>
      </right>
      <top/>
      <bottom/>
      <diagonal/>
    </border>
    <border>
      <left/>
      <right style="thin">
        <color rgb="FF000000"/>
      </right>
      <top style="thin">
        <color rgb="FF000000"/>
      </top>
      <bottom style="thin">
        <color rgb="FF000000"/>
      </bottom>
      <diagonal/>
    </border>
    <border>
      <left/>
      <right style="thin">
        <color rgb="FF000000"/>
      </right>
      <top/>
      <bottom style="thin">
        <color auto="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rgb="FF000000"/>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rgb="FF000000"/>
      </right>
      <top style="thin">
        <color theme="1"/>
      </top>
      <bottom style="thin">
        <color auto="1"/>
      </bottom>
      <diagonal/>
    </border>
    <border>
      <left style="thin">
        <color indexed="64"/>
      </left>
      <right/>
      <top style="thin">
        <color theme="1"/>
      </top>
      <bottom style="thin">
        <color auto="1"/>
      </bottom>
      <diagonal/>
    </border>
  </borders>
  <cellStyleXfs count="2">
    <xf numFmtId="0" fontId="0" fillId="0" borderId="0"/>
    <xf numFmtId="0" fontId="1" fillId="0" borderId="0" applyNumberFormat="0" applyFill="0" applyBorder="0" applyAlignment="0" applyProtection="0"/>
  </cellStyleXfs>
  <cellXfs count="244">
    <xf numFmtId="0" fontId="0" fillId="0" borderId="0" xfId="0"/>
    <xf numFmtId="0" fontId="3" fillId="0" borderId="0" xfId="0" applyFont="1"/>
    <xf numFmtId="0" fontId="4" fillId="0" borderId="0" xfId="0" applyFont="1"/>
    <xf numFmtId="0" fontId="5" fillId="0" borderId="0" xfId="0" applyFont="1" applyAlignment="1">
      <alignment horizontal="left" indent="2"/>
    </xf>
    <xf numFmtId="0" fontId="6" fillId="0" borderId="0" xfId="0" applyFont="1"/>
    <xf numFmtId="0" fontId="8" fillId="0" borderId="0" xfId="0" applyFont="1"/>
    <xf numFmtId="49" fontId="8" fillId="0" borderId="0" xfId="0" applyNumberFormat="1" applyFont="1"/>
    <xf numFmtId="0" fontId="9" fillId="0" borderId="0" xfId="0" applyFont="1"/>
    <xf numFmtId="49" fontId="8" fillId="8" borderId="7" xfId="0" applyNumberFormat="1" applyFont="1" applyFill="1" applyBorder="1"/>
    <xf numFmtId="0" fontId="10" fillId="8" borderId="15" xfId="0" applyFont="1" applyFill="1" applyBorder="1" applyAlignment="1">
      <alignment horizontal="right" indent="2"/>
    </xf>
    <xf numFmtId="0" fontId="8" fillId="8" borderId="4" xfId="0" applyFont="1" applyFill="1" applyBorder="1"/>
    <xf numFmtId="49" fontId="8" fillId="8" borderId="24" xfId="0" applyNumberFormat="1" applyFont="1" applyFill="1" applyBorder="1"/>
    <xf numFmtId="0" fontId="10" fillId="8" borderId="0" xfId="0" applyFont="1" applyFill="1" applyAlignment="1">
      <alignment horizontal="right" indent="2"/>
    </xf>
    <xf numFmtId="0" fontId="8" fillId="8" borderId="4" xfId="0" applyFont="1" applyFill="1" applyBorder="1" applyAlignment="1">
      <alignment horizontal="left"/>
    </xf>
    <xf numFmtId="49" fontId="8" fillId="8" borderId="22" xfId="0" applyNumberFormat="1" applyFont="1" applyFill="1" applyBorder="1"/>
    <xf numFmtId="0" fontId="10" fillId="8" borderId="3" xfId="0" applyFont="1" applyFill="1" applyBorder="1" applyAlignment="1">
      <alignment horizontal="right" indent="2"/>
    </xf>
    <xf numFmtId="14" fontId="8" fillId="8" borderId="4" xfId="0" applyNumberFormat="1" applyFont="1" applyFill="1" applyBorder="1" applyAlignment="1">
      <alignment horizontal="left"/>
    </xf>
    <xf numFmtId="0" fontId="10" fillId="0" borderId="0" xfId="0" applyFont="1" applyAlignment="1">
      <alignment horizontal="right" indent="2"/>
    </xf>
    <xf numFmtId="0" fontId="8" fillId="0" borderId="0" xfId="0" applyFont="1" applyAlignment="1">
      <alignment horizontal="left"/>
    </xf>
    <xf numFmtId="0" fontId="8" fillId="0" borderId="0" xfId="0" applyFont="1" applyAlignment="1">
      <alignment wrapText="1"/>
    </xf>
    <xf numFmtId="0" fontId="15" fillId="8" borderId="8" xfId="0" applyFont="1" applyFill="1" applyBorder="1" applyAlignment="1" applyProtection="1">
      <alignment horizontal="center" vertical="center"/>
      <protection locked="0"/>
    </xf>
    <xf numFmtId="0" fontId="4" fillId="0" borderId="0" xfId="0" applyFont="1" applyAlignment="1">
      <alignment vertical="top"/>
    </xf>
    <xf numFmtId="49" fontId="8" fillId="0" borderId="8" xfId="0" applyNumberFormat="1" applyFont="1" applyBorder="1"/>
    <xf numFmtId="0" fontId="14" fillId="0" borderId="0" xfId="0" applyFont="1" applyAlignment="1">
      <alignment horizontal="left" vertical="center" wrapText="1" indent="3"/>
    </xf>
    <xf numFmtId="0" fontId="14" fillId="0" borderId="0" xfId="0" applyFont="1" applyAlignment="1">
      <alignment horizontal="left" wrapText="1" indent="2"/>
    </xf>
    <xf numFmtId="0" fontId="16" fillId="0" borderId="0" xfId="0" applyFont="1" applyAlignment="1">
      <alignment horizontal="left" vertical="center" wrapText="1" indent="3"/>
    </xf>
    <xf numFmtId="0" fontId="16" fillId="0" borderId="0" xfId="0" applyFont="1" applyAlignment="1">
      <alignment horizontal="left" wrapText="1" indent="2"/>
    </xf>
    <xf numFmtId="0" fontId="17" fillId="0" borderId="0" xfId="0" applyFont="1" applyAlignment="1">
      <alignment horizontal="right" vertical="center" indent="1"/>
    </xf>
    <xf numFmtId="0" fontId="18" fillId="0" borderId="0" xfId="0" applyFont="1" applyAlignment="1">
      <alignment horizontal="center" vertical="center"/>
    </xf>
    <xf numFmtId="0" fontId="8" fillId="0" borderId="0" xfId="0" applyFont="1" applyAlignment="1">
      <alignment horizontal="center"/>
    </xf>
    <xf numFmtId="49" fontId="8" fillId="0" borderId="8" xfId="0" applyNumberFormat="1" applyFont="1" applyBorder="1" applyAlignment="1">
      <alignment horizontal="left" indent="1"/>
    </xf>
    <xf numFmtId="0" fontId="14" fillId="0" borderId="2" xfId="0" applyFont="1" applyBorder="1" applyAlignment="1" applyProtection="1">
      <alignment horizontal="center" vertical="center" wrapText="1"/>
      <protection locked="0"/>
    </xf>
    <xf numFmtId="0" fontId="16" fillId="0" borderId="0" xfId="0" applyFont="1"/>
    <xf numFmtId="0" fontId="20" fillId="0" borderId="0" xfId="0" applyFont="1" applyAlignment="1">
      <alignment horizontal="left" wrapText="1" indent="1"/>
    </xf>
    <xf numFmtId="0" fontId="4" fillId="0" borderId="0" xfId="0" applyFont="1" applyAlignment="1" applyProtection="1">
      <alignment wrapText="1"/>
      <protection locked="0"/>
    </xf>
    <xf numFmtId="0" fontId="16" fillId="0" borderId="0" xfId="0" applyFont="1" applyAlignment="1" applyProtection="1">
      <alignment horizontal="center" vertical="center" wrapText="1"/>
      <protection locked="0"/>
    </xf>
    <xf numFmtId="0" fontId="14" fillId="0" borderId="27" xfId="0" applyFont="1" applyBorder="1" applyAlignment="1" applyProtection="1">
      <alignment horizontal="center" vertical="center"/>
      <protection locked="0"/>
    </xf>
    <xf numFmtId="0" fontId="4" fillId="0" borderId="0" xfId="0" applyFont="1" applyAlignment="1">
      <alignment wrapText="1"/>
    </xf>
    <xf numFmtId="0" fontId="16" fillId="0" borderId="0" xfId="0" applyFont="1" applyAlignment="1" applyProtection="1">
      <alignment horizontal="center" vertical="center"/>
      <protection locked="0"/>
    </xf>
    <xf numFmtId="0" fontId="24" fillId="0" borderId="3" xfId="0" applyFont="1" applyBorder="1"/>
    <xf numFmtId="0" fontId="23" fillId="0" borderId="3" xfId="0" applyFont="1" applyBorder="1" applyAlignment="1">
      <alignment wrapText="1"/>
    </xf>
    <xf numFmtId="0" fontId="25" fillId="0" borderId="3" xfId="0" applyFont="1" applyBorder="1"/>
    <xf numFmtId="0" fontId="4" fillId="0" borderId="3" xfId="0" applyFont="1" applyBorder="1"/>
    <xf numFmtId="0" fontId="23" fillId="0" borderId="0" xfId="0" applyFont="1"/>
    <xf numFmtId="0" fontId="26" fillId="0" borderId="0" xfId="0" applyFont="1" applyAlignment="1">
      <alignment horizontal="left" wrapText="1" indent="2"/>
    </xf>
    <xf numFmtId="0" fontId="23" fillId="0" borderId="6" xfId="0" applyFont="1" applyBorder="1"/>
    <xf numFmtId="0" fontId="27" fillId="0" borderId="17" xfId="0" applyFont="1" applyBorder="1" applyAlignment="1">
      <alignment horizontal="right" vertical="center" wrapText="1"/>
    </xf>
    <xf numFmtId="0" fontId="28" fillId="7" borderId="8" xfId="0" applyFont="1" applyFill="1" applyBorder="1" applyAlignment="1">
      <alignment horizontal="left" vertical="center" wrapText="1" indent="2"/>
    </xf>
    <xf numFmtId="0" fontId="23" fillId="8" borderId="8" xfId="0" applyFont="1" applyFill="1" applyBorder="1" applyAlignment="1">
      <alignment horizontal="left" vertical="center" indent="1"/>
    </xf>
    <xf numFmtId="0" fontId="4" fillId="4" borderId="7" xfId="0" applyFont="1" applyFill="1" applyBorder="1"/>
    <xf numFmtId="0" fontId="29" fillId="4" borderId="15" xfId="0" applyFont="1" applyFill="1" applyBorder="1" applyAlignment="1">
      <alignment horizontal="right" indent="2"/>
    </xf>
    <xf numFmtId="0" fontId="4" fillId="4" borderId="24" xfId="0" applyFont="1" applyFill="1" applyBorder="1"/>
    <xf numFmtId="0" fontId="29" fillId="4" borderId="0" xfId="0" applyFont="1" applyFill="1" applyAlignment="1">
      <alignment horizontal="right" indent="2"/>
    </xf>
    <xf numFmtId="0" fontId="4" fillId="5" borderId="24" xfId="0" applyFont="1" applyFill="1" applyBorder="1"/>
    <xf numFmtId="0" fontId="31" fillId="5" borderId="0" xfId="0" applyFont="1" applyFill="1" applyAlignment="1">
      <alignment horizontal="left"/>
    </xf>
    <xf numFmtId="14" fontId="32" fillId="5" borderId="0" xfId="0" applyNumberFormat="1" applyFont="1" applyFill="1" applyAlignment="1">
      <alignment horizontal="left"/>
    </xf>
    <xf numFmtId="14" fontId="32" fillId="5" borderId="9" xfId="0" applyNumberFormat="1" applyFont="1" applyFill="1" applyBorder="1" applyAlignment="1">
      <alignment horizontal="left"/>
    </xf>
    <xf numFmtId="0" fontId="32" fillId="5" borderId="0" xfId="0" applyFont="1" applyFill="1" applyAlignment="1">
      <alignment horizontal="left" indent="2"/>
    </xf>
    <xf numFmtId="0" fontId="33" fillId="5" borderId="0" xfId="0" applyFont="1" applyFill="1"/>
    <xf numFmtId="0" fontId="33" fillId="5" borderId="9" xfId="0" applyFont="1" applyFill="1" applyBorder="1"/>
    <xf numFmtId="0" fontId="4" fillId="5" borderId="22" xfId="0" applyFont="1" applyFill="1" applyBorder="1"/>
    <xf numFmtId="0" fontId="32" fillId="5" borderId="3" xfId="0" applyFont="1" applyFill="1" applyBorder="1" applyAlignment="1">
      <alignment horizontal="left" indent="2"/>
    </xf>
    <xf numFmtId="0" fontId="33" fillId="5" borderId="3" xfId="0" applyFont="1" applyFill="1" applyBorder="1"/>
    <xf numFmtId="0" fontId="33" fillId="5" borderId="23" xfId="0" applyFont="1" applyFill="1" applyBorder="1"/>
    <xf numFmtId="0" fontId="8" fillId="8" borderId="8" xfId="0" applyFont="1" applyFill="1" applyBorder="1" applyAlignment="1" applyProtection="1">
      <alignment wrapText="1"/>
      <protection locked="0"/>
    </xf>
    <xf numFmtId="0" fontId="8" fillId="0" borderId="8" xfId="0" applyFont="1" applyBorder="1" applyAlignment="1" applyProtection="1">
      <alignment horizontal="left" wrapText="1" indent="2"/>
      <protection locked="0"/>
    </xf>
    <xf numFmtId="0" fontId="8" fillId="0" borderId="7" xfId="0" applyFont="1" applyBorder="1" applyAlignment="1" applyProtection="1">
      <alignment horizontal="left" wrapText="1" indent="2"/>
      <protection locked="0"/>
    </xf>
    <xf numFmtId="0" fontId="23" fillId="0" borderId="0" xfId="0" applyFont="1" applyAlignment="1">
      <alignment wrapText="1"/>
    </xf>
    <xf numFmtId="0" fontId="10" fillId="4" borderId="15" xfId="0" applyFont="1" applyFill="1" applyBorder="1" applyAlignment="1">
      <alignment horizontal="right" indent="2"/>
    </xf>
    <xf numFmtId="0" fontId="10" fillId="4" borderId="0" xfId="0" applyFont="1" applyFill="1" applyAlignment="1">
      <alignment horizontal="right" indent="2"/>
    </xf>
    <xf numFmtId="49" fontId="34" fillId="4" borderId="8" xfId="0" applyNumberFormat="1" applyFont="1" applyFill="1" applyBorder="1"/>
    <xf numFmtId="0" fontId="35" fillId="4" borderId="12" xfId="0" applyFont="1" applyFill="1" applyBorder="1" applyAlignment="1">
      <alignment wrapText="1"/>
    </xf>
    <xf numFmtId="0" fontId="35" fillId="4" borderId="11" xfId="0" applyFont="1" applyFill="1" applyBorder="1" applyAlignment="1">
      <alignment wrapText="1"/>
    </xf>
    <xf numFmtId="0" fontId="19" fillId="0" borderId="15" xfId="0" applyFont="1" applyBorder="1" applyAlignment="1">
      <alignment horizontal="left" wrapText="1" indent="2"/>
    </xf>
    <xf numFmtId="0" fontId="8" fillId="0" borderId="15" xfId="0" applyFont="1" applyBorder="1" applyAlignment="1">
      <alignment horizontal="left" wrapText="1" indent="4"/>
    </xf>
    <xf numFmtId="0" fontId="35" fillId="4" borderId="3" xfId="0" applyFont="1" applyFill="1" applyBorder="1" applyAlignment="1" applyProtection="1">
      <alignment wrapText="1"/>
      <protection locked="0"/>
    </xf>
    <xf numFmtId="0" fontId="35" fillId="4" borderId="18" xfId="0" applyFont="1" applyFill="1" applyBorder="1" applyAlignment="1" applyProtection="1">
      <alignment wrapText="1"/>
      <protection locked="0"/>
    </xf>
    <xf numFmtId="0" fontId="35" fillId="4" borderId="12" xfId="0" applyFont="1" applyFill="1" applyBorder="1" applyAlignment="1" applyProtection="1">
      <alignment wrapText="1"/>
      <protection locked="0"/>
    </xf>
    <xf numFmtId="0" fontId="35" fillId="4" borderId="11" xfId="0" applyFont="1" applyFill="1" applyBorder="1" applyAlignment="1" applyProtection="1">
      <alignment wrapText="1"/>
      <protection locked="0"/>
    </xf>
    <xf numFmtId="0" fontId="35" fillId="4" borderId="3" xfId="0" applyFont="1" applyFill="1" applyBorder="1" applyAlignment="1">
      <alignment wrapText="1"/>
    </xf>
    <xf numFmtId="0" fontId="4" fillId="2" borderId="8" xfId="0" applyFont="1" applyFill="1" applyBorder="1" applyProtection="1">
      <protection locked="0"/>
    </xf>
    <xf numFmtId="0" fontId="8" fillId="0" borderId="6" xfId="0" applyFont="1" applyBorder="1" applyAlignment="1" applyProtection="1">
      <alignment horizontal="left" wrapText="1" indent="2"/>
      <protection locked="0"/>
    </xf>
    <xf numFmtId="0" fontId="34" fillId="0" borderId="0" xfId="0" applyFont="1" applyAlignment="1">
      <alignment horizontal="right" wrapText="1" indent="3"/>
    </xf>
    <xf numFmtId="0" fontId="34" fillId="0" borderId="0" xfId="0" applyFont="1" applyAlignment="1">
      <alignment horizontal="left" indent="1"/>
    </xf>
    <xf numFmtId="0" fontId="6" fillId="0" borderId="0" xfId="0" applyFont="1" applyAlignment="1">
      <alignment horizontal="left" wrapText="1" indent="1"/>
    </xf>
    <xf numFmtId="0" fontId="14" fillId="0" borderId="0" xfId="0" applyFont="1" applyAlignment="1">
      <alignment horizontal="right" wrapText="1" indent="3"/>
    </xf>
    <xf numFmtId="0" fontId="8" fillId="0" borderId="0" xfId="0" applyFont="1" applyAlignment="1">
      <alignment horizontal="left" indent="1"/>
    </xf>
    <xf numFmtId="0" fontId="8" fillId="0" borderId="0" xfId="0" applyFont="1" applyAlignment="1">
      <alignment horizontal="left" wrapText="1" indent="1"/>
    </xf>
    <xf numFmtId="14" fontId="8" fillId="0" borderId="0" xfId="0" applyNumberFormat="1" applyFont="1" applyAlignment="1">
      <alignment horizontal="left" indent="1"/>
    </xf>
    <xf numFmtId="0" fontId="32" fillId="5" borderId="28" xfId="0" applyFont="1" applyFill="1" applyBorder="1" applyAlignment="1">
      <alignment horizontal="left" indent="3"/>
    </xf>
    <xf numFmtId="0" fontId="32" fillId="0" borderId="0" xfId="0" applyFont="1" applyAlignment="1">
      <alignment horizontal="left" indent="3"/>
    </xf>
    <xf numFmtId="0" fontId="14" fillId="0" borderId="0" xfId="0" applyFont="1" applyAlignment="1">
      <alignment horizontal="left" indent="3"/>
    </xf>
    <xf numFmtId="0" fontId="8" fillId="0" borderId="0" xfId="0" applyFont="1" applyAlignment="1">
      <alignment horizontal="left" indent="5"/>
    </xf>
    <xf numFmtId="0" fontId="36" fillId="5" borderId="22" xfId="0" applyFont="1" applyFill="1" applyBorder="1" applyAlignment="1">
      <alignment horizontal="left" indent="2"/>
    </xf>
    <xf numFmtId="0" fontId="32" fillId="5" borderId="3" xfId="0" applyFont="1" applyFill="1" applyBorder="1" applyAlignment="1">
      <alignment horizontal="left" wrapText="1" indent="1"/>
    </xf>
    <xf numFmtId="0" fontId="32" fillId="5" borderId="3" xfId="0" applyFont="1" applyFill="1" applyBorder="1" applyAlignment="1">
      <alignment horizontal="left" wrapText="1" indent="2"/>
    </xf>
    <xf numFmtId="0" fontId="32" fillId="5" borderId="23" xfId="0" applyFont="1" applyFill="1" applyBorder="1" applyAlignment="1">
      <alignment horizontal="left" wrapText="1" indent="2"/>
    </xf>
    <xf numFmtId="0" fontId="14" fillId="4" borderId="8" xfId="0" applyFont="1" applyFill="1" applyBorder="1"/>
    <xf numFmtId="0" fontId="14" fillId="4" borderId="8" xfId="0" applyFont="1" applyFill="1" applyBorder="1" applyAlignment="1">
      <alignment horizontal="left" wrapText="1" indent="2"/>
    </xf>
    <xf numFmtId="0" fontId="14" fillId="4" borderId="8" xfId="0" applyFont="1" applyFill="1" applyBorder="1" applyAlignment="1">
      <alignment horizontal="left" wrapText="1" indent="1"/>
    </xf>
    <xf numFmtId="0" fontId="8" fillId="0" borderId="8" xfId="0" applyFont="1" applyBorder="1" applyAlignment="1">
      <alignment horizontal="left" vertical="top" indent="1"/>
    </xf>
    <xf numFmtId="0" fontId="8" fillId="0" borderId="8" xfId="0" applyFont="1" applyBorder="1" applyAlignment="1">
      <alignment horizontal="left" vertical="top" wrapText="1" indent="2"/>
    </xf>
    <xf numFmtId="0" fontId="8" fillId="0" borderId="8" xfId="0" applyFont="1" applyBorder="1" applyAlignment="1">
      <alignment horizontal="left" vertical="top" indent="2"/>
    </xf>
    <xf numFmtId="0" fontId="8" fillId="0" borderId="8" xfId="0" applyFont="1" applyBorder="1" applyAlignment="1">
      <alignment horizontal="left" vertical="top" wrapText="1" indent="1"/>
    </xf>
    <xf numFmtId="0" fontId="8" fillId="0" borderId="0" xfId="0" applyFont="1" applyAlignment="1">
      <alignment vertical="top"/>
    </xf>
    <xf numFmtId="0" fontId="14" fillId="0" borderId="0" xfId="0" applyFont="1" applyAlignment="1">
      <alignment vertical="top"/>
    </xf>
    <xf numFmtId="0" fontId="8" fillId="0" borderId="0" xfId="0" applyFont="1" applyAlignment="1">
      <alignment vertical="top" wrapText="1"/>
    </xf>
    <xf numFmtId="0" fontId="36" fillId="0" borderId="0" xfId="0" applyFont="1"/>
    <xf numFmtId="0" fontId="36" fillId="5" borderId="22" xfId="0" applyFont="1" applyFill="1" applyBorder="1"/>
    <xf numFmtId="0" fontId="36" fillId="5" borderId="3" xfId="0" applyFont="1" applyFill="1" applyBorder="1"/>
    <xf numFmtId="0" fontId="36" fillId="5" borderId="23" xfId="0" applyFont="1" applyFill="1" applyBorder="1"/>
    <xf numFmtId="49" fontId="16" fillId="4" borderId="8" xfId="0" applyNumberFormat="1" applyFont="1" applyFill="1" applyBorder="1"/>
    <xf numFmtId="49" fontId="16" fillId="4" borderId="8" xfId="0" applyNumberFormat="1" applyFont="1" applyFill="1" applyBorder="1" applyAlignment="1">
      <alignment wrapText="1"/>
    </xf>
    <xf numFmtId="49" fontId="14" fillId="4" borderId="8" xfId="0" applyNumberFormat="1" applyFont="1" applyFill="1" applyBorder="1" applyAlignment="1">
      <alignment horizontal="left" wrapText="1" indent="1"/>
    </xf>
    <xf numFmtId="0" fontId="36" fillId="0" borderId="0" xfId="0" applyFont="1" applyAlignment="1">
      <alignment horizontal="left" indent="1"/>
    </xf>
    <xf numFmtId="49" fontId="8" fillId="0" borderId="29" xfId="0" applyNumberFormat="1" applyFont="1" applyBorder="1" applyAlignment="1">
      <alignment horizontal="left" indent="1"/>
    </xf>
    <xf numFmtId="0" fontId="8" fillId="0" borderId="29" xfId="0" applyFont="1" applyBorder="1" applyAlignment="1">
      <alignment wrapText="1"/>
    </xf>
    <xf numFmtId="0" fontId="8" fillId="0" borderId="29" xfId="0" applyFont="1" applyBorder="1" applyAlignment="1">
      <alignment horizontal="left" wrapText="1" indent="1"/>
    </xf>
    <xf numFmtId="0" fontId="8" fillId="0" borderId="8" xfId="0" applyFont="1" applyBorder="1" applyAlignment="1">
      <alignment wrapText="1"/>
    </xf>
    <xf numFmtId="0" fontId="8" fillId="0" borderId="8" xfId="0" applyFont="1" applyBorder="1" applyAlignment="1">
      <alignment horizontal="left" wrapText="1" indent="1"/>
    </xf>
    <xf numFmtId="0" fontId="8" fillId="0" borderId="4" xfId="0" quotePrefix="1" applyFont="1" applyBorder="1"/>
    <xf numFmtId="0" fontId="8" fillId="0" borderId="4" xfId="0" quotePrefix="1" applyFont="1" applyBorder="1" applyAlignment="1">
      <alignment wrapText="1"/>
    </xf>
    <xf numFmtId="0" fontId="8" fillId="0" borderId="4" xfId="0" quotePrefix="1" applyFont="1" applyBorder="1" applyAlignment="1">
      <alignment horizontal="left" wrapText="1" indent="1"/>
    </xf>
    <xf numFmtId="49" fontId="16" fillId="4" borderId="22" xfId="0" applyNumberFormat="1" applyFont="1" applyFill="1" applyBorder="1"/>
    <xf numFmtId="49" fontId="16" fillId="4" borderId="3" xfId="0" applyNumberFormat="1" applyFont="1" applyFill="1" applyBorder="1" applyAlignment="1">
      <alignment wrapText="1"/>
    </xf>
    <xf numFmtId="49" fontId="14" fillId="4" borderId="3" xfId="0" applyNumberFormat="1" applyFont="1" applyFill="1" applyBorder="1" applyAlignment="1">
      <alignment horizontal="left" wrapText="1" indent="1"/>
    </xf>
    <xf numFmtId="49" fontId="14" fillId="4" borderId="23" xfId="0" applyNumberFormat="1" applyFont="1" applyFill="1" applyBorder="1" applyAlignment="1">
      <alignment horizontal="left" wrapText="1" indent="1"/>
    </xf>
    <xf numFmtId="49" fontId="8" fillId="0" borderId="8" xfId="0" applyNumberFormat="1" applyFont="1" applyBorder="1" applyAlignment="1">
      <alignment wrapText="1"/>
    </xf>
    <xf numFmtId="49" fontId="8" fillId="0" borderId="8" xfId="0" applyNumberFormat="1" applyFont="1" applyBorder="1" applyAlignment="1">
      <alignment horizontal="left" wrapText="1" indent="1"/>
    </xf>
    <xf numFmtId="49" fontId="14" fillId="0" borderId="6" xfId="0" applyNumberFormat="1" applyFont="1" applyBorder="1" applyAlignment="1">
      <alignment horizontal="left" indent="2"/>
    </xf>
    <xf numFmtId="49" fontId="8" fillId="0" borderId="4" xfId="0" applyNumberFormat="1" applyFont="1" applyBorder="1" applyAlignment="1">
      <alignment horizontal="left" wrapText="1" indent="1"/>
    </xf>
    <xf numFmtId="49" fontId="8" fillId="0" borderId="17" xfId="0" applyNumberFormat="1" applyFont="1" applyBorder="1" applyAlignment="1">
      <alignment horizontal="left" wrapText="1" indent="1"/>
    </xf>
    <xf numFmtId="49" fontId="8" fillId="0" borderId="8" xfId="0" applyNumberFormat="1" applyFont="1" applyBorder="1" applyAlignment="1">
      <alignment horizontal="left" wrapText="1" indent="2"/>
    </xf>
    <xf numFmtId="49" fontId="16" fillId="4" borderId="6" xfId="0" applyNumberFormat="1" applyFont="1" applyFill="1" applyBorder="1" applyAlignment="1">
      <alignment wrapText="1"/>
    </xf>
    <xf numFmtId="49" fontId="8" fillId="0" borderId="8" xfId="0" applyNumberFormat="1" applyFont="1" applyBorder="1" applyAlignment="1">
      <alignment horizontal="left" wrapText="1"/>
    </xf>
    <xf numFmtId="0" fontId="8" fillId="0" borderId="0" xfId="0" quotePrefix="1" applyFont="1"/>
    <xf numFmtId="0" fontId="8" fillId="0" borderId="0" xfId="0" quotePrefix="1" applyFont="1" applyAlignment="1">
      <alignment wrapText="1"/>
    </xf>
    <xf numFmtId="0" fontId="8" fillId="0" borderId="0" xfId="0" quotePrefix="1" applyFont="1" applyAlignment="1">
      <alignment horizontal="left" wrapText="1" indent="1"/>
    </xf>
    <xf numFmtId="49" fontId="37" fillId="0" borderId="8" xfId="0" applyNumberFormat="1" applyFont="1" applyBorder="1" applyAlignment="1">
      <alignment horizontal="left" vertical="center" indent="1"/>
    </xf>
    <xf numFmtId="0" fontId="37" fillId="0" borderId="14" xfId="0" applyFont="1" applyBorder="1" applyAlignment="1">
      <alignment horizontal="left" vertical="center" wrapText="1" indent="1"/>
    </xf>
    <xf numFmtId="0" fontId="37" fillId="0" borderId="13" xfId="0" applyFont="1" applyBorder="1" applyAlignment="1">
      <alignment horizontal="left" vertical="center" wrapText="1" indent="1"/>
    </xf>
    <xf numFmtId="0" fontId="37" fillId="0" borderId="16" xfId="0" applyFont="1" applyBorder="1" applyAlignment="1">
      <alignment horizontal="left" vertical="center" wrapText="1" indent="1"/>
    </xf>
    <xf numFmtId="0" fontId="13" fillId="9" borderId="8" xfId="0" applyFont="1" applyFill="1" applyBorder="1" applyAlignment="1">
      <alignment horizontal="center" vertical="center" wrapText="1"/>
    </xf>
    <xf numFmtId="49" fontId="30" fillId="0" borderId="8" xfId="0" applyNumberFormat="1" applyFont="1" applyBorder="1" applyAlignment="1">
      <alignment horizontal="left" indent="1"/>
    </xf>
    <xf numFmtId="0" fontId="37" fillId="0" borderId="2" xfId="0" applyFont="1" applyBorder="1" applyAlignment="1" applyProtection="1">
      <alignment horizontal="center" vertical="center" wrapText="1"/>
      <protection locked="0"/>
    </xf>
    <xf numFmtId="0" fontId="37" fillId="0" borderId="9" xfId="0" applyFont="1" applyBorder="1" applyAlignment="1">
      <alignment horizontal="right" vertical="center" indent="1"/>
    </xf>
    <xf numFmtId="0" fontId="38" fillId="0" borderId="8" xfId="0" applyFont="1" applyBorder="1" applyAlignment="1">
      <alignment horizontal="center" vertical="center"/>
    </xf>
    <xf numFmtId="0" fontId="37" fillId="0" borderId="1" xfId="0" applyFont="1" applyBorder="1" applyAlignment="1">
      <alignment horizontal="left" vertical="center" wrapText="1" indent="1"/>
    </xf>
    <xf numFmtId="49" fontId="30" fillId="0" borderId="8" xfId="0" applyNumberFormat="1" applyFont="1" applyBorder="1" applyAlignment="1">
      <alignment horizontal="left" vertical="center"/>
    </xf>
    <xf numFmtId="0" fontId="30" fillId="0" borderId="17" xfId="0" applyFont="1" applyBorder="1" applyAlignment="1">
      <alignment horizontal="left" vertical="center" wrapText="1"/>
    </xf>
    <xf numFmtId="0" fontId="30" fillId="0" borderId="6" xfId="0" applyFont="1" applyBorder="1" applyAlignment="1" applyProtection="1">
      <alignment vertical="center" wrapText="1"/>
      <protection locked="0"/>
    </xf>
    <xf numFmtId="0" fontId="30" fillId="0" borderId="20" xfId="0" applyFont="1" applyBorder="1" applyAlignment="1">
      <alignment horizontal="left" vertical="center" wrapText="1"/>
    </xf>
    <xf numFmtId="0" fontId="40" fillId="0" borderId="0" xfId="0" applyFont="1" applyAlignment="1">
      <alignment horizontal="left" wrapText="1" indent="2"/>
    </xf>
    <xf numFmtId="0" fontId="30" fillId="8" borderId="8" xfId="0" applyFont="1" applyFill="1" applyBorder="1" applyAlignment="1" applyProtection="1">
      <alignment wrapText="1"/>
      <protection locked="0"/>
    </xf>
    <xf numFmtId="0" fontId="30" fillId="0" borderId="8" xfId="0" applyFont="1" applyBorder="1" applyAlignment="1" applyProtection="1">
      <alignment horizontal="left" wrapText="1" indent="2"/>
      <protection locked="0"/>
    </xf>
    <xf numFmtId="0" fontId="30" fillId="0" borderId="7" xfId="0" applyFont="1" applyBorder="1" applyAlignment="1" applyProtection="1">
      <alignment horizontal="left" wrapText="1" indent="2"/>
      <protection locked="0"/>
    </xf>
    <xf numFmtId="0" fontId="40" fillId="0" borderId="8" xfId="0" applyFont="1" applyBorder="1" applyAlignment="1">
      <alignment horizontal="left" wrapText="1" indent="2"/>
    </xf>
    <xf numFmtId="49" fontId="39" fillId="4" borderId="8" xfId="0" applyNumberFormat="1" applyFont="1" applyFill="1" applyBorder="1"/>
    <xf numFmtId="0" fontId="41" fillId="3" borderId="20" xfId="0" applyFont="1" applyFill="1" applyBorder="1" applyAlignment="1">
      <alignment wrapText="1"/>
    </xf>
    <xf numFmtId="49" fontId="39" fillId="4" borderId="8" xfId="0" applyNumberFormat="1" applyFont="1" applyFill="1" applyBorder="1" applyAlignment="1">
      <alignment vertical="center"/>
    </xf>
    <xf numFmtId="0" fontId="41" fillId="3" borderId="20" xfId="0" applyFont="1" applyFill="1" applyBorder="1" applyAlignment="1">
      <alignment vertical="center" wrapText="1"/>
    </xf>
    <xf numFmtId="0" fontId="37" fillId="0" borderId="2" xfId="0" applyFont="1" applyBorder="1" applyAlignment="1">
      <alignment horizontal="center" vertical="center" wrapText="1"/>
    </xf>
    <xf numFmtId="0" fontId="37" fillId="0" borderId="25" xfId="0" applyFont="1" applyBorder="1" applyAlignment="1">
      <alignment horizontal="center" vertical="center" wrapText="1"/>
    </xf>
    <xf numFmtId="0" fontId="37" fillId="0" borderId="25" xfId="0" applyFont="1" applyBorder="1" applyAlignment="1" applyProtection="1">
      <alignment horizontal="center" vertical="center" wrapText="1"/>
      <protection locked="0"/>
    </xf>
    <xf numFmtId="49" fontId="8" fillId="0" borderId="8" xfId="0" applyNumberFormat="1" applyFont="1" applyBorder="1" applyAlignment="1">
      <alignment horizontal="left" vertical="center"/>
    </xf>
    <xf numFmtId="0" fontId="8" fillId="0" borderId="20" xfId="0" applyFont="1" applyBorder="1" applyAlignment="1">
      <alignment horizontal="left" vertical="center" wrapText="1"/>
    </xf>
    <xf numFmtId="0" fontId="8" fillId="0" borderId="6" xfId="0" applyFont="1" applyBorder="1" applyAlignment="1" applyProtection="1">
      <alignment vertical="center" wrapText="1"/>
      <protection locked="0"/>
    </xf>
    <xf numFmtId="0" fontId="8" fillId="0" borderId="2" xfId="0" applyFont="1" applyBorder="1" applyAlignment="1">
      <alignment horizontal="left" vertical="center" wrapText="1"/>
    </xf>
    <xf numFmtId="49" fontId="21" fillId="4" borderId="8" xfId="0" applyNumberFormat="1" applyFont="1" applyFill="1" applyBorder="1" applyAlignment="1">
      <alignment vertical="center"/>
    </xf>
    <xf numFmtId="0" fontId="22" fillId="3" borderId="20" xfId="0" applyFont="1" applyFill="1" applyBorder="1" applyAlignment="1">
      <alignment vertical="center" wrapText="1"/>
    </xf>
    <xf numFmtId="0" fontId="30" fillId="0" borderId="2" xfId="0" applyFont="1" applyBorder="1" applyAlignment="1">
      <alignment horizontal="left" vertical="center" wrapText="1"/>
    </xf>
    <xf numFmtId="0" fontId="30" fillId="0" borderId="6" xfId="0" applyFont="1" applyBorder="1" applyAlignment="1">
      <alignment horizontal="left" vertical="center" wrapText="1"/>
    </xf>
    <xf numFmtId="0" fontId="30" fillId="0" borderId="16" xfId="0" applyFont="1" applyBorder="1" applyAlignment="1">
      <alignment horizontal="left" vertical="center" wrapText="1"/>
    </xf>
    <xf numFmtId="49" fontId="8" fillId="0" borderId="0" xfId="0" applyNumberFormat="1" applyFont="1" applyAlignment="1">
      <alignment vertical="center"/>
    </xf>
    <xf numFmtId="0" fontId="20" fillId="0" borderId="0" xfId="0" applyFont="1" applyAlignment="1">
      <alignment vertical="center" wrapText="1"/>
    </xf>
    <xf numFmtId="0" fontId="4" fillId="0" borderId="0" xfId="0" applyFont="1" applyAlignment="1" applyProtection="1">
      <alignment vertical="center"/>
      <protection locked="0"/>
    </xf>
    <xf numFmtId="0" fontId="30" fillId="0" borderId="8" xfId="0" applyFont="1" applyBorder="1" applyAlignment="1">
      <alignment horizontal="left" vertical="center" wrapText="1"/>
    </xf>
    <xf numFmtId="0" fontId="30" fillId="0" borderId="8" xfId="0" applyFont="1" applyBorder="1" applyAlignment="1">
      <alignment horizontal="left" vertical="center"/>
    </xf>
    <xf numFmtId="49" fontId="40" fillId="0" borderId="8" xfId="0" applyNumberFormat="1" applyFont="1" applyBorder="1" applyAlignment="1">
      <alignment horizontal="left" vertical="center"/>
    </xf>
    <xf numFmtId="0" fontId="30" fillId="0" borderId="6" xfId="0" applyFont="1" applyBorder="1" applyAlignment="1">
      <alignment vertical="center" wrapText="1"/>
    </xf>
    <xf numFmtId="49" fontId="23" fillId="0" borderId="8" xfId="0" applyNumberFormat="1" applyFont="1" applyBorder="1" applyAlignment="1">
      <alignment horizontal="left" vertical="center"/>
    </xf>
    <xf numFmtId="0" fontId="8" fillId="0" borderId="26" xfId="0" applyFont="1" applyBorder="1" applyAlignment="1">
      <alignment vertical="center"/>
    </xf>
    <xf numFmtId="0" fontId="8" fillId="0" borderId="4" xfId="0" applyFont="1" applyBorder="1" applyAlignment="1" applyProtection="1">
      <alignment vertical="center"/>
      <protection locked="0"/>
    </xf>
    <xf numFmtId="0" fontId="19" fillId="0" borderId="20" xfId="0" applyFont="1" applyBorder="1" applyAlignment="1">
      <alignment horizontal="left" vertical="center" wrapText="1"/>
    </xf>
    <xf numFmtId="0" fontId="19" fillId="0" borderId="0" xfId="0" applyFont="1" applyAlignment="1">
      <alignment horizontal="left" vertical="center" wrapText="1"/>
    </xf>
    <xf numFmtId="0" fontId="43" fillId="0" borderId="27" xfId="0" applyFont="1" applyBorder="1" applyAlignment="1" applyProtection="1">
      <alignment horizontal="left" vertical="center"/>
      <protection locked="0"/>
    </xf>
    <xf numFmtId="0" fontId="8" fillId="8" borderId="10" xfId="0" applyFont="1" applyFill="1" applyBorder="1" applyAlignment="1" applyProtection="1">
      <alignment wrapText="1"/>
      <protection locked="0"/>
    </xf>
    <xf numFmtId="0" fontId="4" fillId="8" borderId="10" xfId="0" applyFont="1" applyFill="1" applyBorder="1" applyProtection="1">
      <protection locked="0"/>
    </xf>
    <xf numFmtId="0" fontId="4" fillId="8" borderId="8" xfId="0" applyFont="1" applyFill="1" applyBorder="1" applyProtection="1">
      <protection locked="0"/>
    </xf>
    <xf numFmtId="0" fontId="47" fillId="14" borderId="5" xfId="0" applyFont="1" applyFill="1" applyBorder="1" applyAlignment="1">
      <alignment horizontal="center" vertical="center" wrapText="1"/>
    </xf>
    <xf numFmtId="0" fontId="47" fillId="14" borderId="30" xfId="0" applyFont="1" applyFill="1" applyBorder="1" applyAlignment="1">
      <alignment horizontal="center" vertical="center" wrapText="1"/>
    </xf>
    <xf numFmtId="0" fontId="44" fillId="11" borderId="8" xfId="0" applyFont="1" applyFill="1" applyBorder="1" applyAlignment="1">
      <alignment horizontal="center" vertical="center" wrapText="1"/>
    </xf>
    <xf numFmtId="0" fontId="45" fillId="12" borderId="8" xfId="0" applyFont="1" applyFill="1" applyBorder="1" applyAlignment="1">
      <alignment horizontal="center" vertical="center" wrapText="1"/>
    </xf>
    <xf numFmtId="0" fontId="46" fillId="13" borderId="0" xfId="0" applyFont="1" applyFill="1" applyAlignment="1">
      <alignment horizontal="center" vertical="center" wrapText="1"/>
    </xf>
    <xf numFmtId="0" fontId="47" fillId="14" borderId="31" xfId="0" applyFont="1" applyFill="1" applyBorder="1" applyAlignment="1">
      <alignment horizontal="center" vertical="center" wrapText="1"/>
    </xf>
    <xf numFmtId="0" fontId="47" fillId="14" borderId="12" xfId="0" applyFont="1" applyFill="1" applyBorder="1" applyAlignment="1">
      <alignment horizontal="left" vertical="center" wrapText="1"/>
    </xf>
    <xf numFmtId="0" fontId="47" fillId="14" borderId="12" xfId="0" applyFont="1" applyFill="1" applyBorder="1" applyAlignment="1">
      <alignment horizontal="center" vertical="center" wrapText="1"/>
    </xf>
    <xf numFmtId="49" fontId="8" fillId="0" borderId="8" xfId="0" applyNumberFormat="1" applyFont="1" applyBorder="1" applyAlignment="1">
      <alignment horizontal="left" vertical="center" indent="1"/>
    </xf>
    <xf numFmtId="49" fontId="14" fillId="0" borderId="8" xfId="0" applyNumberFormat="1" applyFont="1" applyBorder="1" applyAlignment="1">
      <alignment horizontal="left" vertical="center" indent="1"/>
    </xf>
    <xf numFmtId="0" fontId="8" fillId="0" borderId="8" xfId="0" applyFont="1" applyBorder="1" applyAlignment="1">
      <alignment horizontal="left" wrapText="1"/>
    </xf>
    <xf numFmtId="49" fontId="16" fillId="4" borderId="6" xfId="0" applyNumberFormat="1" applyFont="1" applyFill="1" applyBorder="1"/>
    <xf numFmtId="0" fontId="8" fillId="0" borderId="15" xfId="0" applyFont="1" applyBorder="1" applyAlignment="1">
      <alignment horizontal="left" wrapText="1"/>
    </xf>
    <xf numFmtId="0" fontId="30" fillId="0" borderId="8" xfId="0" applyFont="1" applyBorder="1" applyAlignment="1">
      <alignment horizontal="left" wrapText="1"/>
    </xf>
    <xf numFmtId="0" fontId="48" fillId="11" borderId="8" xfId="0" applyFont="1" applyFill="1" applyBorder="1" applyAlignment="1">
      <alignment horizontal="center" vertical="center" wrapText="1"/>
    </xf>
    <xf numFmtId="0" fontId="47" fillId="14" borderId="30" xfId="0" applyFont="1" applyFill="1" applyBorder="1" applyAlignment="1">
      <alignment vertical="center" wrapText="1"/>
    </xf>
    <xf numFmtId="0" fontId="30" fillId="0" borderId="8" xfId="0" applyFont="1" applyBorder="1" applyAlignment="1">
      <alignment horizontal="left" vertical="center" wrapText="1"/>
    </xf>
    <xf numFmtId="0" fontId="7" fillId="6" borderId="3" xfId="0" applyFont="1" applyFill="1" applyBorder="1" applyAlignment="1">
      <alignment horizontal="left" vertical="center"/>
    </xf>
    <xf numFmtId="0" fontId="7" fillId="6" borderId="21" xfId="0" applyFont="1" applyFill="1" applyBorder="1" applyAlignment="1">
      <alignment horizontal="left" vertical="center"/>
    </xf>
    <xf numFmtId="0" fontId="7" fillId="6" borderId="0" xfId="0" applyFont="1" applyFill="1" applyAlignment="1">
      <alignment horizontal="left" indent="1"/>
    </xf>
    <xf numFmtId="0" fontId="7" fillId="6" borderId="19" xfId="0" applyFont="1" applyFill="1" applyBorder="1" applyAlignment="1">
      <alignment horizontal="left" indent="1"/>
    </xf>
    <xf numFmtId="0" fontId="12" fillId="8" borderId="4" xfId="1" applyFont="1" applyFill="1" applyBorder="1" applyAlignment="1">
      <alignment horizontal="left"/>
    </xf>
    <xf numFmtId="0" fontId="8" fillId="8" borderId="3" xfId="0" applyFont="1" applyFill="1" applyBorder="1" applyAlignment="1">
      <alignment horizontal="left"/>
    </xf>
    <xf numFmtId="0" fontId="8" fillId="8" borderId="4" xfId="0" applyFont="1" applyFill="1" applyBorder="1" applyAlignment="1">
      <alignment horizontal="left"/>
    </xf>
    <xf numFmtId="49" fontId="29" fillId="10" borderId="0" xfId="0" applyNumberFormat="1" applyFont="1" applyFill="1" applyAlignment="1">
      <alignment horizontal="left" vertical="center" wrapText="1"/>
    </xf>
    <xf numFmtId="49" fontId="29" fillId="10" borderId="0" xfId="0" applyNumberFormat="1" applyFont="1" applyFill="1" applyAlignment="1">
      <alignment horizontal="left" wrapText="1" indent="2"/>
    </xf>
    <xf numFmtId="0" fontId="11" fillId="7" borderId="10" xfId="0" applyFont="1" applyFill="1" applyBorder="1" applyAlignment="1">
      <alignment horizontal="center" vertical="center" wrapText="1"/>
    </xf>
    <xf numFmtId="0" fontId="11" fillId="7" borderId="28" xfId="0" applyFont="1" applyFill="1" applyBorder="1" applyAlignment="1">
      <alignment horizontal="center" vertical="center" wrapText="1"/>
    </xf>
    <xf numFmtId="0" fontId="11" fillId="7" borderId="29" xfId="0" applyFont="1" applyFill="1" applyBorder="1" applyAlignment="1">
      <alignment horizontal="center" vertical="center" wrapText="1"/>
    </xf>
    <xf numFmtId="0" fontId="30" fillId="0" borderId="8" xfId="0" applyFont="1" applyBorder="1" applyAlignment="1">
      <alignment horizontal="left" vertical="center"/>
    </xf>
    <xf numFmtId="0" fontId="30" fillId="0" borderId="6" xfId="0" applyFont="1" applyBorder="1" applyAlignment="1">
      <alignment horizontal="left" vertical="center" wrapText="1"/>
    </xf>
    <xf numFmtId="0" fontId="30" fillId="0" borderId="4" xfId="0" applyFont="1" applyBorder="1" applyAlignment="1">
      <alignment horizontal="left" vertical="center" wrapText="1"/>
    </xf>
    <xf numFmtId="0" fontId="30" fillId="0" borderId="17" xfId="0" applyFont="1" applyBorder="1" applyAlignment="1">
      <alignment horizontal="left" vertical="center" wrapText="1"/>
    </xf>
    <xf numFmtId="0" fontId="30" fillId="4" borderId="4" xfId="0" applyFont="1" applyFill="1" applyBorder="1" applyAlignment="1">
      <alignment horizontal="left"/>
    </xf>
    <xf numFmtId="0" fontId="30" fillId="4" borderId="17" xfId="0" applyFont="1" applyFill="1" applyBorder="1" applyAlignment="1">
      <alignment horizontal="left"/>
    </xf>
    <xf numFmtId="0" fontId="30" fillId="4" borderId="3" xfId="0" applyFont="1" applyFill="1" applyBorder="1" applyAlignment="1">
      <alignment horizontal="left"/>
    </xf>
    <xf numFmtId="0" fontId="30" fillId="4" borderId="23" xfId="0" applyFont="1" applyFill="1" applyBorder="1" applyAlignment="1">
      <alignment horizontal="left"/>
    </xf>
    <xf numFmtId="0" fontId="8" fillId="0" borderId="4" xfId="0" applyFont="1" applyBorder="1" applyAlignment="1">
      <alignment horizontal="center"/>
    </xf>
    <xf numFmtId="0" fontId="8" fillId="0" borderId="17" xfId="0" applyFont="1" applyBorder="1" applyAlignment="1">
      <alignment horizontal="center"/>
    </xf>
    <xf numFmtId="0" fontId="8" fillId="4" borderId="4" xfId="0" applyFont="1" applyFill="1" applyBorder="1" applyAlignment="1">
      <alignment horizontal="left"/>
    </xf>
    <xf numFmtId="0" fontId="8" fillId="4" borderId="17" xfId="0" applyFont="1" applyFill="1" applyBorder="1" applyAlignment="1">
      <alignment horizontal="left"/>
    </xf>
    <xf numFmtId="0" fontId="47" fillId="14" borderId="31" xfId="0" applyFont="1" applyFill="1" applyBorder="1" applyAlignment="1">
      <alignment horizontal="left" vertical="center" wrapText="1"/>
    </xf>
    <xf numFmtId="0" fontId="47" fillId="14" borderId="12" xfId="0" applyFont="1" applyFill="1" applyBorder="1" applyAlignment="1">
      <alignment horizontal="left" vertical="center" wrapText="1"/>
    </xf>
    <xf numFmtId="49" fontId="36" fillId="5" borderId="24" xfId="0" applyNumberFormat="1" applyFont="1" applyFill="1" applyBorder="1" applyAlignment="1">
      <alignment horizontal="left" indent="1"/>
    </xf>
    <xf numFmtId="49" fontId="36" fillId="5" borderId="0" xfId="0" applyNumberFormat="1" applyFont="1" applyFill="1" applyAlignment="1">
      <alignment horizontal="left" indent="1"/>
    </xf>
    <xf numFmtId="49" fontId="36" fillId="5" borderId="9" xfId="0" applyNumberFormat="1" applyFont="1" applyFill="1" applyBorder="1" applyAlignment="1">
      <alignment horizontal="left" indent="1"/>
    </xf>
    <xf numFmtId="0" fontId="36" fillId="5" borderId="10" xfId="0" applyFont="1" applyFill="1" applyBorder="1" applyAlignment="1">
      <alignment horizontal="left" indent="1"/>
    </xf>
    <xf numFmtId="0" fontId="32" fillId="5" borderId="28" xfId="0" applyFont="1" applyFill="1" applyBorder="1" applyAlignment="1">
      <alignment horizontal="left" indent="3"/>
    </xf>
    <xf numFmtId="0" fontId="32" fillId="5" borderId="29" xfId="0" applyFont="1" applyFill="1" applyBorder="1" applyAlignment="1">
      <alignment horizontal="left" indent="3"/>
    </xf>
    <xf numFmtId="49" fontId="8" fillId="0" borderId="6" xfId="0" applyNumberFormat="1" applyFont="1" applyBorder="1" applyAlignment="1">
      <alignment horizontal="left" vertical="center" wrapText="1" indent="1"/>
    </xf>
    <xf numFmtId="49" fontId="8" fillId="0" borderId="17" xfId="0" applyNumberFormat="1" applyFont="1" applyBorder="1" applyAlignment="1">
      <alignment horizontal="left" vertical="center" wrapText="1" indent="1"/>
    </xf>
    <xf numFmtId="49" fontId="36" fillId="5" borderId="24" xfId="0" applyNumberFormat="1" applyFont="1" applyFill="1" applyBorder="1" applyAlignment="1">
      <alignment horizontal="left" wrapText="1" indent="1"/>
    </xf>
    <xf numFmtId="49" fontId="36" fillId="5" borderId="0" xfId="0" applyNumberFormat="1" applyFont="1" applyFill="1" applyAlignment="1">
      <alignment horizontal="left" wrapText="1" indent="1"/>
    </xf>
    <xf numFmtId="49" fontId="36" fillId="5" borderId="9" xfId="0" applyNumberFormat="1" applyFont="1" applyFill="1" applyBorder="1" applyAlignment="1">
      <alignment horizontal="left" wrapText="1" indent="1"/>
    </xf>
    <xf numFmtId="49" fontId="8" fillId="0" borderId="8" xfId="0" applyNumberFormat="1" applyFont="1" applyBorder="1" applyAlignment="1">
      <alignment horizontal="left" vertical="center" wrapText="1" indent="1"/>
    </xf>
  </cellXfs>
  <cellStyles count="2">
    <cellStyle name="Hyperlink" xfId="1" builtinId="8"/>
    <cellStyle name="Normal" xfId="0" builtinId="0"/>
  </cellStyles>
  <dxfs count="49">
    <dxf>
      <font>
        <color rgb="FFD03544"/>
      </font>
      <fill>
        <patternFill>
          <bgColor rgb="FFFFC7CE"/>
        </patternFill>
      </fill>
    </dxf>
    <dxf>
      <font>
        <b/>
        <i val="0"/>
        <color rgb="FFCC813E"/>
      </font>
      <fill>
        <patternFill>
          <bgColor rgb="FFFCD6B4"/>
        </patternFill>
      </fill>
    </dxf>
    <dxf>
      <font>
        <b/>
        <i val="0"/>
        <color rgb="FF4B6644"/>
      </font>
      <fill>
        <patternFill>
          <bgColor rgb="FFC0DDBA"/>
        </patternFill>
      </fill>
    </dxf>
    <dxf>
      <font>
        <b/>
        <i val="0"/>
        <color rgb="FF9B2C3C"/>
      </font>
      <fill>
        <patternFill>
          <bgColor rgb="FFE5C1C6"/>
        </patternFill>
      </fill>
    </dxf>
    <dxf>
      <font>
        <color rgb="FF9B2C3C"/>
      </font>
      <fill>
        <patternFill>
          <bgColor rgb="FFE5C1C6"/>
        </patternFill>
      </fill>
    </dxf>
    <dxf>
      <font>
        <color rgb="FF9B2C3C"/>
      </font>
      <fill>
        <patternFill>
          <bgColor rgb="FFE5C1C6"/>
        </patternFill>
      </fill>
    </dxf>
    <dxf>
      <font>
        <b/>
        <i val="0"/>
        <color rgb="FF9B2C3C"/>
      </font>
      <fill>
        <patternFill>
          <bgColor rgb="FFE5C1C6"/>
        </patternFill>
      </fill>
    </dxf>
    <dxf>
      <font>
        <b/>
        <i val="0"/>
        <color rgb="FFCC813E"/>
      </font>
      <fill>
        <patternFill>
          <bgColor rgb="FFFCD6B4"/>
        </patternFill>
      </fill>
    </dxf>
    <dxf>
      <font>
        <b/>
        <i val="0"/>
        <color rgb="FF4B6644"/>
      </font>
      <fill>
        <patternFill>
          <bgColor rgb="FFC0DDBA"/>
        </patternFill>
      </fill>
    </dxf>
    <dxf>
      <font>
        <color rgb="FFCCCCCC"/>
      </font>
      <fill>
        <patternFill patternType="none">
          <bgColor auto="1"/>
        </patternFill>
      </fill>
    </dxf>
    <dxf>
      <font>
        <color rgb="FF494CDB"/>
      </font>
      <fill>
        <patternFill>
          <bgColor rgb="FFABADED"/>
        </patternFill>
      </fill>
    </dxf>
    <dxf>
      <font>
        <color rgb="FF9B2C3C"/>
      </font>
      <fill>
        <patternFill patternType="solid">
          <fgColor auto="1"/>
          <bgColor rgb="FFE5C1C6"/>
        </patternFill>
      </fill>
    </dxf>
    <dxf>
      <font>
        <color rgb="FFCCCCCC"/>
      </font>
      <fill>
        <patternFill patternType="none">
          <bgColor auto="1"/>
        </patternFill>
      </fill>
    </dxf>
    <dxf>
      <font>
        <color rgb="FF494CDB"/>
      </font>
      <fill>
        <patternFill>
          <bgColor rgb="FFABADED"/>
        </patternFill>
      </fill>
    </dxf>
    <dxf>
      <font>
        <color rgb="FFCC813E"/>
      </font>
      <fill>
        <patternFill patternType="solid">
          <fgColor auto="1"/>
          <bgColor rgb="FFFCD6B4"/>
        </patternFill>
      </fill>
    </dxf>
    <dxf>
      <font>
        <color rgb="FFCCCCCC"/>
      </font>
      <fill>
        <patternFill patternType="none">
          <bgColor auto="1"/>
        </patternFill>
      </fill>
    </dxf>
    <dxf>
      <font>
        <color rgb="FFCCCCCC"/>
      </font>
      <fill>
        <patternFill patternType="none">
          <bgColor auto="1"/>
        </patternFill>
      </fill>
    </dxf>
    <dxf>
      <font>
        <color rgb="FF494CDB"/>
      </font>
      <fill>
        <patternFill>
          <bgColor rgb="FFABADED"/>
        </patternFill>
      </fill>
    </dxf>
    <dxf>
      <font>
        <color rgb="FF4B6644"/>
      </font>
      <fill>
        <patternFill patternType="solid">
          <fgColor auto="1"/>
          <bgColor rgb="FFC0DDBA"/>
        </patternFill>
      </fill>
    </dxf>
    <dxf>
      <font>
        <strike val="0"/>
        <outline val="0"/>
        <shadow val="0"/>
        <u val="none"/>
        <vertAlign val="baseline"/>
        <sz val="9"/>
        <color rgb="FF231F20"/>
        <name val="Arial"/>
        <family val="2"/>
        <scheme val="none"/>
      </font>
      <alignment vertical="center" textRotation="0" indent="0" justifyLastLine="0" shrinkToFit="0" readingOrder="0"/>
      <border diagonalUp="0" diagonalDown="0" outline="0">
        <left style="thin">
          <color rgb="FF000000"/>
        </left>
        <right/>
        <top style="thin">
          <color indexed="64"/>
        </top>
        <bottom style="thin">
          <color indexed="64"/>
        </bottom>
      </border>
      <protection locked="0" hidden="0"/>
    </dxf>
    <dxf>
      <font>
        <strike val="0"/>
        <outline val="0"/>
        <shadow val="0"/>
        <u val="none"/>
        <vertAlign val="baseline"/>
        <sz val="9"/>
        <color rgb="FF231F20"/>
        <name val="Arial"/>
        <family val="2"/>
        <scheme val="none"/>
      </font>
      <fill>
        <patternFill patternType="none">
          <fgColor indexed="64"/>
          <bgColor auto="1"/>
        </patternFill>
      </fill>
      <alignment vertical="center" textRotation="0" indent="0" justifyLastLine="0" shrinkToFit="0" readingOrder="0"/>
      <border diagonalUp="0" diagonalDown="0" outline="0">
        <left style="thin">
          <color rgb="FF00000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rgb="FF231F20"/>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rgb="FF000000"/>
        </left>
        <right style="thin">
          <color rgb="FF000000"/>
        </right>
        <top style="thin">
          <color indexed="64"/>
        </top>
        <bottom style="thin">
          <color indexed="64"/>
        </bottom>
      </border>
      <protection locked="0" hidden="0"/>
    </dxf>
    <dxf>
      <font>
        <b val="0"/>
        <i val="0"/>
        <strike val="0"/>
        <condense val="0"/>
        <extend val="0"/>
        <outline val="0"/>
        <shadow val="0"/>
        <u val="none"/>
        <vertAlign val="baseline"/>
        <sz val="9"/>
        <color rgb="FF231F20"/>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rgb="FF000000"/>
        </right>
        <top style="thin">
          <color indexed="64"/>
        </top>
        <bottom style="thin">
          <color indexed="64"/>
        </bottom>
      </border>
      <protection locked="0" hidden="0"/>
    </dxf>
    <dxf>
      <font>
        <b val="0"/>
        <i val="0"/>
        <strike val="0"/>
        <condense val="0"/>
        <extend val="0"/>
        <outline val="0"/>
        <shadow val="0"/>
        <u val="none"/>
        <vertAlign val="baseline"/>
        <sz val="9"/>
        <color rgb="FF231F20"/>
        <name val="Arial"/>
        <family val="2"/>
        <scheme val="none"/>
      </font>
      <alignment horizontal="general" vertical="center" textRotation="0" wrapText="1" indent="0" justifyLastLine="0" shrinkToFit="0" readingOrder="0"/>
      <border diagonalUp="0" diagonalDown="0" outline="0">
        <left/>
        <right style="thin">
          <color rgb="FF000000"/>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rgb="FF231F20"/>
        <name val="Arial"/>
        <family val="2"/>
        <scheme val="none"/>
      </font>
      <alignment horizontal="general"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theme="0"/>
        <name val="Arial"/>
        <family val="2"/>
        <scheme val="none"/>
      </font>
      <fill>
        <patternFill patternType="solid">
          <fgColor rgb="FFFFFFFF"/>
          <bgColor theme="1"/>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strike val="0"/>
        <outline val="0"/>
        <shadow val="0"/>
        <vertAlign val="baseline"/>
        <name val="Arial"/>
        <family val="2"/>
        <scheme val="none"/>
      </font>
      <alignment vertical="bottom" textRotation="0" wrapText="1" indent="0" justifyLastLine="0" shrinkToFit="0" readingOrder="0"/>
      <border diagonalUp="0" diagonalDown="0" outline="0">
        <left style="thin">
          <color indexed="64"/>
        </left>
        <top style="thin">
          <color auto="1"/>
        </top>
        <bottom style="thin">
          <color auto="1"/>
        </bottom>
      </border>
    </dxf>
    <dxf>
      <font>
        <b/>
        <i val="0"/>
        <strike val="0"/>
        <condense val="0"/>
        <extend val="0"/>
        <outline val="0"/>
        <shadow val="0"/>
        <u val="none"/>
        <vertAlign val="baseline"/>
        <sz val="11"/>
        <color theme="1"/>
        <name val="Arial"/>
        <family val="2"/>
        <scheme val="none"/>
      </font>
      <alignment horizontal="center" vertical="center" textRotation="0" indent="0" justifyLastLine="0" shrinkToFit="0" readingOrder="0"/>
      <border diagonalUp="0" diagonalDown="0" outline="0">
        <left style="thin">
          <color rgb="FF000000"/>
        </left>
        <right style="thin">
          <color indexed="64"/>
        </right>
        <top style="thin">
          <color rgb="FF000000"/>
        </top>
        <bottom style="thin">
          <color rgb="FF000000"/>
        </bottom>
      </border>
    </dxf>
    <dxf>
      <font>
        <b/>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theme="1"/>
        <name val="Arial"/>
        <family val="2"/>
        <scheme val="none"/>
      </font>
      <alignment horizontal="general" vertical="bottom"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border outline="0">
        <right style="thin">
          <color rgb="FF000000"/>
        </right>
        <top style="thin">
          <color rgb="FF000000"/>
        </top>
        <bottom style="thin">
          <color rgb="FF000000"/>
        </bottom>
      </border>
    </dxf>
    <dxf>
      <font>
        <strike val="0"/>
        <outline val="0"/>
        <shadow val="0"/>
        <vertAlign val="baseline"/>
        <name val="Arial"/>
        <family val="2"/>
        <scheme val="none"/>
      </font>
    </dxf>
    <dxf>
      <border outline="0">
        <bottom style="thin">
          <color rgb="FF000000"/>
        </bottom>
      </border>
    </dxf>
    <dxf>
      <font>
        <b/>
        <i val="0"/>
        <strike val="0"/>
        <condense val="0"/>
        <extend val="0"/>
        <outline val="0"/>
        <shadow val="0"/>
        <u val="none"/>
        <vertAlign val="baseline"/>
        <sz val="11"/>
        <color theme="0"/>
        <name val="Arial"/>
        <family val="2"/>
        <scheme val="none"/>
      </font>
      <alignment horizontal="general" vertical="center" textRotation="0" wrapText="1" indent="0" justifyLastLine="0" shrinkToFit="0" readingOrder="0"/>
      <border diagonalUp="0" diagonalDown="0" outline="0">
        <left style="thin">
          <color rgb="FF000000"/>
        </left>
        <right style="thin">
          <color rgb="FF000000"/>
        </right>
        <top/>
        <bottom/>
      </border>
    </dxf>
    <dxf>
      <font>
        <strike val="0"/>
        <outline val="0"/>
        <shadow val="0"/>
        <u val="none"/>
        <vertAlign val="baseline"/>
        <sz val="14"/>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9"/>
        <name val="Arial"/>
        <family val="2"/>
        <scheme val="none"/>
      </font>
      <alignment horizontal="left" vertical="bottom" textRotation="0" wrapText="1" relativeIndent="1" justifyLastLine="0" shrinkToFit="0" readingOrder="0"/>
      <border outline="0">
        <right style="thin">
          <color indexed="64"/>
        </right>
      </border>
    </dxf>
    <dxf>
      <font>
        <b/>
        <strike val="0"/>
        <outline val="0"/>
        <shadow val="0"/>
        <u val="none"/>
        <vertAlign val="baseline"/>
        <sz val="9"/>
        <name val="Arial"/>
        <family val="2"/>
        <scheme val="none"/>
      </font>
      <alignment horizontal="left" vertical="bottom" textRotation="0" wrapText="1" relativeIndent="1" justifyLastLine="0" shrinkToFit="0" readingOrder="0"/>
    </dxf>
    <dxf>
      <font>
        <b/>
        <strike val="0"/>
        <outline val="0"/>
        <shadow val="0"/>
        <u val="none"/>
        <vertAlign val="baseline"/>
        <sz val="9"/>
        <name val="Arial"/>
        <family val="2"/>
        <scheme val="none"/>
      </font>
      <alignment horizontal="left" vertical="bottom" textRotation="0" wrapText="1" relativeIndent="1" justifyLastLine="0" shrinkToFit="0" readingOrder="0"/>
    </dxf>
    <dxf>
      <font>
        <strike val="0"/>
        <outline val="0"/>
        <shadow val="0"/>
        <u val="none"/>
        <vertAlign val="baseline"/>
        <sz val="9"/>
        <name val="Arial"/>
        <family val="2"/>
        <scheme val="none"/>
      </font>
      <alignment horizontal="left" vertical="center" textRotation="0" wrapText="1" relativeIndent="1" justifyLastLine="0" shrinkToFit="0" readingOrder="0"/>
    </dxf>
    <dxf>
      <font>
        <strike val="0"/>
        <outline val="0"/>
        <shadow val="0"/>
        <vertAlign val="baseline"/>
        <name val="Arial"/>
        <family val="2"/>
        <scheme val="none"/>
      </font>
    </dxf>
    <dxf>
      <font>
        <strike val="0"/>
        <outline val="0"/>
        <shadow val="0"/>
        <u val="none"/>
        <vertAlign val="baseline"/>
        <sz val="9"/>
        <name val="Arial"/>
        <family val="2"/>
        <scheme val="none"/>
      </font>
    </dxf>
    <dxf>
      <font>
        <strike val="0"/>
        <outline val="0"/>
        <shadow val="0"/>
        <u val="none"/>
        <vertAlign val="baseline"/>
        <sz val="14"/>
        <color rgb="FFFFFF00"/>
        <name val="Arial"/>
        <family val="2"/>
        <scheme val="none"/>
      </font>
      <alignment horizontal="center" vertical="center" textRotation="0" wrapText="1" indent="0" justifyLastLine="0" shrinkToFit="0" readingOrder="0"/>
    </dxf>
    <dxf>
      <fill>
        <patternFill patternType="solid">
          <fgColor rgb="FFD9E2F3"/>
          <bgColor rgb="FFD9E2F3"/>
        </patternFill>
      </fill>
    </dxf>
    <dxf>
      <fill>
        <patternFill patternType="solid">
          <fgColor rgb="FFD8D8D8"/>
          <bgColor rgb="FFD8D8D8"/>
        </patternFill>
      </fill>
    </dxf>
    <dxf>
      <fill>
        <patternFill patternType="solid">
          <fgColor theme="1"/>
          <bgColor theme="1"/>
        </patternFill>
      </fill>
    </dxf>
  </dxfs>
  <tableStyles count="1">
    <tableStyle name="Sheet1-style" pivot="0" count="3" xr9:uid="{00000000-0011-0000-FFFF-FFFF00000000}">
      <tableStyleElement type="headerRow" dxfId="48"/>
      <tableStyleElement type="firstRowStripe" dxfId="47"/>
      <tableStyleElement type="secondRowStripe" dxfId="46"/>
    </tableStyle>
  </tableStyles>
  <colors>
    <mruColors>
      <color rgb="FF494CDB"/>
      <color rgb="FF9B2C3C"/>
      <color rgb="FFFFFFFF"/>
      <color rgb="FFFF66FF"/>
      <color rgb="FFABADED"/>
      <color rgb="FFC0DDBA"/>
      <color rgb="FF4B6644"/>
      <color rgb="FFE5C1C6"/>
      <color rgb="FFFCD6B4"/>
      <color rgb="FFCC813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963083</xdr:colOff>
      <xdr:row>0</xdr:row>
      <xdr:rowOff>0</xdr:rowOff>
    </xdr:from>
    <xdr:to>
      <xdr:col>6</xdr:col>
      <xdr:colOff>2333</xdr:colOff>
      <xdr:row>0</xdr:row>
      <xdr:rowOff>342948</xdr:rowOff>
    </xdr:to>
    <xdr:pic>
      <xdr:nvPicPr>
        <xdr:cNvPr id="2" name="Picture 1">
          <a:extLst>
            <a:ext uri="{FF2B5EF4-FFF2-40B4-BE49-F238E27FC236}">
              <a16:creationId xmlns:a16="http://schemas.microsoft.com/office/drawing/2014/main" id="{B8B0E898-0FCB-342E-1E75-5CA2AA1D46A3}"/>
            </a:ext>
          </a:extLst>
        </xdr:cNvPr>
        <xdr:cNvPicPr>
          <a:picLocks noChangeAspect="1"/>
        </xdr:cNvPicPr>
      </xdr:nvPicPr>
      <xdr:blipFill>
        <a:blip xmlns:r="http://schemas.openxmlformats.org/officeDocument/2006/relationships" r:embed="rId1"/>
        <a:stretch>
          <a:fillRect/>
        </a:stretch>
      </xdr:blipFill>
      <xdr:spPr>
        <a:xfrm>
          <a:off x="13038666" y="0"/>
          <a:ext cx="1552792" cy="34294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2</xdr:row>
      <xdr:rowOff>0</xdr:rowOff>
    </xdr:from>
    <xdr:to>
      <xdr:col>1</xdr:col>
      <xdr:colOff>753353</xdr:colOff>
      <xdr:row>4</xdr:row>
      <xdr:rowOff>38148</xdr:rowOff>
    </xdr:to>
    <xdr:pic>
      <xdr:nvPicPr>
        <xdr:cNvPr id="3" name="Picture 2">
          <a:extLst>
            <a:ext uri="{FF2B5EF4-FFF2-40B4-BE49-F238E27FC236}">
              <a16:creationId xmlns:a16="http://schemas.microsoft.com/office/drawing/2014/main" id="{824C0F7C-5AFA-4359-9EF9-98D81A7EC067}"/>
            </a:ext>
          </a:extLst>
        </xdr:cNvPr>
        <xdr:cNvPicPr>
          <a:picLocks noChangeAspect="1"/>
        </xdr:cNvPicPr>
      </xdr:nvPicPr>
      <xdr:blipFill>
        <a:blip xmlns:r="http://schemas.openxmlformats.org/officeDocument/2006/relationships" r:embed="rId1"/>
        <a:stretch>
          <a:fillRect/>
        </a:stretch>
      </xdr:blipFill>
      <xdr:spPr>
        <a:xfrm>
          <a:off x="0" y="390525"/>
          <a:ext cx="1410578" cy="342948"/>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B12:F18" headerRowDxfId="45" dataDxfId="44" totalsRowDxfId="43">
  <tableColumns count="5">
    <tableColumn id="1" xr3:uid="{00000000-0010-0000-0000-000001000000}" name="Domains / Risk" dataDxfId="42"/>
    <tableColumn id="2" xr3:uid="{00000000-0010-0000-0000-000002000000}" name="1-Low" dataDxfId="41"/>
    <tableColumn id="3" xr3:uid="{00000000-0010-0000-0000-000003000000}" name="2-Moderate" dataDxfId="40"/>
    <tableColumn id="4" xr3:uid="{00000000-0010-0000-0000-000004000000}" name="3-High" dataDxfId="39" dataCellStyle="Normal"/>
    <tableColumn id="5" xr3:uid="{F721FBD4-7BA8-4676-8A22-FC53C36A12C5}" name="Choose Estimated Risk Level" dataDxfId="38"/>
  </tableColumns>
  <tableStyleInfo name="TableStyleLight8"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441A6E8-3DC6-4408-80BF-C1E21FE8D552}" name="Table2" displayName="Table2" ref="B39:F126" totalsRowShown="0" headerRowDxfId="37" dataDxfId="35" headerRowBorderDxfId="36" tableBorderDxfId="34">
  <tableColumns count="5">
    <tableColumn id="1" xr3:uid="{D827A27C-E6CB-4FEF-8E81-B46C9FA6A375}" name="General (Discovery)" dataDxfId="33"/>
    <tableColumn id="2" xr3:uid="{4377B9ED-EED6-4BA3-9B90-4D045D4F4A0E}" name="Level 1" dataDxfId="32"/>
    <tableColumn id="3" xr3:uid="{F3E40143-36AB-44F7-9C9D-909489451978}" name="Level 2" dataDxfId="31"/>
    <tableColumn id="4" xr3:uid="{91E00F85-9FA7-4235-B8B9-3202B7C3BD53}" name="Level 3" dataDxfId="30"/>
    <tableColumn id="5" xr3:uid="{4F418511-D32D-493C-91A5-01501AFE93F4}" name="Guidance" dataDxfId="29"/>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CFA2A76-C593-48A5-9098-A51AF7A48103}" name="Table3" displayName="Table3" ref="B23:F34" totalsRowShown="0" headerRowDxfId="28" dataDxfId="26" headerRowBorderDxfId="27" tableBorderDxfId="25" totalsRowBorderDxfId="24">
  <autoFilter ref="B23:F34" xr:uid="{00C7303E-2741-4288-91C8-CBD0E0478B31}"/>
  <tableColumns count="5">
    <tableColumn id="1" xr3:uid="{B01EC643-2A54-4135-96E2-856677FD6015}" name="Questions for Internal Stakeholders" dataDxfId="23"/>
    <tableColumn id="2" xr3:uid="{2CF360E2-96B9-4FE6-A995-B862F70E4959}" name="Level 1" dataDxfId="22"/>
    <tableColumn id="3" xr3:uid="{8071C158-2E35-4C2F-9B17-08F85F310EB9}" name="Level 2" dataDxfId="21"/>
    <tableColumn id="4" xr3:uid="{1B43B152-4041-4136-A851-446823981C4A}" name="Level 3" dataDxfId="20"/>
    <tableColumn id="5" xr3:uid="{241AC6A5-F27A-46BE-94EC-31B935CC1ED3}" name="Guidance" dataDxfId="19"/>
  </tableColumns>
  <tableStyleInfo name="TableStyleLight8"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7" Type="http://schemas.openxmlformats.org/officeDocument/2006/relationships/table" Target="../tables/table3.xml"/><Relationship Id="rId2" Type="http://schemas.openxmlformats.org/officeDocument/2006/relationships/hyperlink" Target="https://www.acmeinc.com/" TargetMode="External"/><Relationship Id="rId1" Type="http://schemas.openxmlformats.org/officeDocument/2006/relationships/hyperlink" Target="https://www.acmeinc.com/" TargetMode="External"/><Relationship Id="rId6" Type="http://schemas.openxmlformats.org/officeDocument/2006/relationships/table" Target="../tables/table2.xml"/><Relationship Id="rId5" Type="http://schemas.openxmlformats.org/officeDocument/2006/relationships/table" Target="../tables/table1.x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494CDB"/>
    <pageSetUpPr fitToPage="1"/>
  </sheetPr>
  <dimension ref="A1:H1081"/>
  <sheetViews>
    <sheetView showGridLines="0" tabSelected="1" zoomScale="130" zoomScaleNormal="130" zoomScalePageLayoutView="90" workbookViewId="0"/>
  </sheetViews>
  <sheetFormatPr defaultColWidth="14.42578125" defaultRowHeight="15" customHeight="1" outlineLevelRow="1" x14ac:dyDescent="0.2"/>
  <cols>
    <col min="1" max="1" width="6" style="6" customWidth="1"/>
    <col min="2" max="2" width="52" style="2" customWidth="1"/>
    <col min="3" max="3" width="36.7109375" style="2" customWidth="1"/>
    <col min="4" max="4" width="37.28515625" style="2" customWidth="1"/>
    <col min="5" max="5" width="42.7109375" style="2" customWidth="1"/>
    <col min="6" max="6" width="35.5703125" style="2" customWidth="1"/>
    <col min="7" max="7" width="3.28515625" style="2" customWidth="1"/>
    <col min="8" max="8" width="38.42578125" style="2" customWidth="1"/>
    <col min="9" max="27" width="8.7109375" style="2" customWidth="1"/>
    <col min="28" max="16384" width="14.42578125" style="2"/>
  </cols>
  <sheetData>
    <row r="1" spans="1:8" ht="36" customHeight="1" x14ac:dyDescent="0.5">
      <c r="A1" s="1" t="s">
        <v>0</v>
      </c>
    </row>
    <row r="2" spans="1:8" s="4" customFormat="1" ht="15.75" x14ac:dyDescent="0.25">
      <c r="A2" s="3" t="s">
        <v>1</v>
      </c>
    </row>
    <row r="3" spans="1:8" s="5" customFormat="1" ht="23.25" x14ac:dyDescent="0.35">
      <c r="A3" s="208" t="s">
        <v>2</v>
      </c>
      <c r="B3" s="208"/>
      <c r="C3" s="208"/>
      <c r="D3" s="208"/>
      <c r="E3" s="208"/>
      <c r="F3" s="209"/>
    </row>
    <row r="4" spans="1:8" s="5" customFormat="1" ht="12" x14ac:dyDescent="0.2">
      <c r="A4" s="6"/>
      <c r="B4" s="7"/>
    </row>
    <row r="5" spans="1:8" ht="15" customHeight="1" outlineLevel="1" x14ac:dyDescent="0.25">
      <c r="A5" s="8"/>
      <c r="B5" s="9" t="s">
        <v>3</v>
      </c>
      <c r="C5" s="10" t="s">
        <v>4</v>
      </c>
      <c r="D5" s="10"/>
      <c r="E5" s="10"/>
      <c r="F5" s="215" t="s">
        <v>5</v>
      </c>
    </row>
    <row r="6" spans="1:8" ht="15" customHeight="1" outlineLevel="1" x14ac:dyDescent="0.25">
      <c r="A6" s="11"/>
      <c r="B6" s="12" t="s">
        <v>6</v>
      </c>
      <c r="C6" s="210" t="s">
        <v>7</v>
      </c>
      <c r="D6" s="210"/>
      <c r="E6" s="210"/>
      <c r="F6" s="216"/>
    </row>
    <row r="7" spans="1:8" ht="15" customHeight="1" outlineLevel="1" x14ac:dyDescent="0.25">
      <c r="A7" s="11"/>
      <c r="B7" s="12" t="s">
        <v>8</v>
      </c>
      <c r="C7" s="211" t="s">
        <v>9</v>
      </c>
      <c r="D7" s="212"/>
      <c r="E7" s="212"/>
      <c r="F7" s="216"/>
    </row>
    <row r="8" spans="1:8" ht="15" customHeight="1" outlineLevel="1" x14ac:dyDescent="0.25">
      <c r="A8" s="14"/>
      <c r="B8" s="15" t="s">
        <v>10</v>
      </c>
      <c r="C8" s="16">
        <v>45219</v>
      </c>
      <c r="D8" s="13"/>
      <c r="E8" s="13"/>
      <c r="F8" s="217"/>
    </row>
    <row r="9" spans="1:8" ht="15" customHeight="1" outlineLevel="1" x14ac:dyDescent="0.25">
      <c r="B9" s="17"/>
      <c r="C9" s="18"/>
      <c r="D9" s="18"/>
      <c r="E9" s="18"/>
    </row>
    <row r="10" spans="1:8" ht="23.25" x14ac:dyDescent="0.35">
      <c r="A10" s="208" t="s">
        <v>11</v>
      </c>
      <c r="B10" s="208"/>
      <c r="C10" s="208"/>
      <c r="D10" s="208"/>
      <c r="E10" s="208"/>
      <c r="F10" s="208"/>
    </row>
    <row r="11" spans="1:8" s="5" customFormat="1" ht="12" x14ac:dyDescent="0.2">
      <c r="A11" s="6"/>
      <c r="B11" s="7"/>
      <c r="C11" s="19"/>
      <c r="D11" s="19"/>
    </row>
    <row r="12" spans="1:8" ht="36" outlineLevel="1" x14ac:dyDescent="0.2">
      <c r="A12" s="190"/>
      <c r="B12" s="189" t="s">
        <v>12</v>
      </c>
      <c r="C12" s="191" t="s">
        <v>13</v>
      </c>
      <c r="D12" s="192" t="s">
        <v>14</v>
      </c>
      <c r="E12" s="193" t="s">
        <v>15</v>
      </c>
      <c r="F12" s="190" t="s">
        <v>16</v>
      </c>
    </row>
    <row r="13" spans="1:8" ht="108" outlineLevel="1" x14ac:dyDescent="0.2">
      <c r="A13" s="138" t="s">
        <v>17</v>
      </c>
      <c r="B13" s="139" t="s">
        <v>268</v>
      </c>
      <c r="C13" s="147" t="s">
        <v>18</v>
      </c>
      <c r="D13" s="147" t="s">
        <v>269</v>
      </c>
      <c r="E13" s="147" t="s">
        <v>270</v>
      </c>
      <c r="F13" s="20" t="s">
        <v>19</v>
      </c>
      <c r="H13" s="21"/>
    </row>
    <row r="14" spans="1:8" ht="45" customHeight="1" outlineLevel="1" x14ac:dyDescent="0.2">
      <c r="A14" s="138" t="s">
        <v>20</v>
      </c>
      <c r="B14" s="139" t="s">
        <v>21</v>
      </c>
      <c r="C14" s="147" t="s">
        <v>276</v>
      </c>
      <c r="D14" s="147" t="s">
        <v>271</v>
      </c>
      <c r="E14" s="147" t="s">
        <v>272</v>
      </c>
      <c r="F14" s="20" t="s">
        <v>19</v>
      </c>
      <c r="H14" s="21"/>
    </row>
    <row r="15" spans="1:8" ht="70.5" customHeight="1" outlineLevel="1" x14ac:dyDescent="0.2">
      <c r="A15" s="138" t="s">
        <v>22</v>
      </c>
      <c r="B15" s="139" t="s">
        <v>23</v>
      </c>
      <c r="C15" s="147" t="s">
        <v>277</v>
      </c>
      <c r="D15" s="147" t="s">
        <v>24</v>
      </c>
      <c r="E15" s="147" t="s">
        <v>278</v>
      </c>
      <c r="F15" s="20" t="s">
        <v>19</v>
      </c>
      <c r="H15" s="21"/>
    </row>
    <row r="16" spans="1:8" ht="73.5" customHeight="1" outlineLevel="1" x14ac:dyDescent="0.2">
      <c r="A16" s="138" t="s">
        <v>25</v>
      </c>
      <c r="B16" s="140" t="s">
        <v>26</v>
      </c>
      <c r="C16" s="147" t="s">
        <v>273</v>
      </c>
      <c r="D16" s="147" t="s">
        <v>274</v>
      </c>
      <c r="E16" s="147" t="s">
        <v>275</v>
      </c>
      <c r="F16" s="20" t="s">
        <v>19</v>
      </c>
      <c r="H16" s="21"/>
    </row>
    <row r="17" spans="1:8" ht="48" outlineLevel="1" x14ac:dyDescent="0.2">
      <c r="A17" s="138" t="s">
        <v>27</v>
      </c>
      <c r="B17" s="141" t="s">
        <v>279</v>
      </c>
      <c r="C17" s="147" t="s">
        <v>280</v>
      </c>
      <c r="D17" s="147" t="s">
        <v>281</v>
      </c>
      <c r="E17" s="147" t="s">
        <v>282</v>
      </c>
      <c r="F17" s="20" t="s">
        <v>19</v>
      </c>
    </row>
    <row r="18" spans="1:8" ht="29.25" customHeight="1" outlineLevel="1" x14ac:dyDescent="0.2">
      <c r="A18" s="22"/>
      <c r="B18" s="23"/>
      <c r="C18" s="24"/>
      <c r="D18" s="24"/>
      <c r="E18" s="145" t="s">
        <v>28</v>
      </c>
      <c r="F18" s="146">
        <f>MAX(F13:F17)</f>
        <v>0</v>
      </c>
    </row>
    <row r="19" spans="1:8" ht="29.25" customHeight="1" outlineLevel="1" x14ac:dyDescent="0.25">
      <c r="B19" s="25"/>
      <c r="C19" s="26"/>
      <c r="D19" s="26"/>
      <c r="E19" s="27"/>
      <c r="F19" s="28"/>
    </row>
    <row r="20" spans="1:8" ht="23.25" x14ac:dyDescent="0.35">
      <c r="A20" s="208" t="s">
        <v>283</v>
      </c>
      <c r="B20" s="208"/>
      <c r="C20" s="208"/>
      <c r="D20" s="208"/>
      <c r="E20" s="208"/>
      <c r="F20" s="208"/>
    </row>
    <row r="21" spans="1:8" s="5" customFormat="1" ht="12" x14ac:dyDescent="0.2">
      <c r="A21" s="6"/>
      <c r="B21" s="7"/>
      <c r="C21" s="19"/>
      <c r="D21" s="19"/>
      <c r="E21" s="29"/>
    </row>
    <row r="22" spans="1:8" s="5" customFormat="1" ht="28.15" customHeight="1" outlineLevel="1" x14ac:dyDescent="0.25">
      <c r="A22" s="214" t="s">
        <v>29</v>
      </c>
      <c r="B22" s="214"/>
      <c r="C22" s="214"/>
      <c r="D22" s="214"/>
      <c r="E22" s="214"/>
      <c r="F22" s="214"/>
    </row>
    <row r="23" spans="1:8" ht="18" outlineLevel="1" x14ac:dyDescent="0.2">
      <c r="A23" s="142"/>
      <c r="B23" s="142" t="s">
        <v>30</v>
      </c>
      <c r="C23" s="203" t="s">
        <v>31</v>
      </c>
      <c r="D23" s="192" t="s">
        <v>32</v>
      </c>
      <c r="E23" s="193" t="s">
        <v>33</v>
      </c>
      <c r="F23" s="189" t="s">
        <v>34</v>
      </c>
    </row>
    <row r="24" spans="1:8" ht="14.25" outlineLevel="1" x14ac:dyDescent="0.2">
      <c r="A24" s="148" t="s">
        <v>17</v>
      </c>
      <c r="B24" s="149" t="s">
        <v>35</v>
      </c>
      <c r="C24" s="144" t="s">
        <v>36</v>
      </c>
      <c r="D24" s="144" t="s">
        <v>36</v>
      </c>
      <c r="E24" s="144" t="s">
        <v>36</v>
      </c>
      <c r="F24" s="149" t="s">
        <v>37</v>
      </c>
    </row>
    <row r="25" spans="1:8" ht="60" outlineLevel="1" x14ac:dyDescent="0.2">
      <c r="A25" s="148" t="s">
        <v>20</v>
      </c>
      <c r="B25" s="149" t="s">
        <v>38</v>
      </c>
      <c r="C25" s="144" t="s">
        <v>36</v>
      </c>
      <c r="D25" s="144" t="s">
        <v>36</v>
      </c>
      <c r="E25" s="144" t="s">
        <v>36</v>
      </c>
      <c r="F25" s="149" t="s">
        <v>287</v>
      </c>
    </row>
    <row r="26" spans="1:8" ht="14.25" outlineLevel="1" x14ac:dyDescent="0.2">
      <c r="A26" s="148" t="s">
        <v>22</v>
      </c>
      <c r="B26" s="149" t="s">
        <v>39</v>
      </c>
      <c r="C26" s="144" t="s">
        <v>36</v>
      </c>
      <c r="D26" s="144" t="s">
        <v>36</v>
      </c>
      <c r="E26" s="144" t="s">
        <v>36</v>
      </c>
      <c r="F26" s="150" t="s">
        <v>40</v>
      </c>
    </row>
    <row r="27" spans="1:8" ht="24" outlineLevel="1" x14ac:dyDescent="0.2">
      <c r="A27" s="148" t="s">
        <v>25</v>
      </c>
      <c r="B27" s="149" t="s">
        <v>41</v>
      </c>
      <c r="C27" s="144" t="s">
        <v>36</v>
      </c>
      <c r="D27" s="144" t="s">
        <v>36</v>
      </c>
      <c r="E27" s="144" t="s">
        <v>36</v>
      </c>
      <c r="F27" s="150" t="s">
        <v>40</v>
      </c>
    </row>
    <row r="28" spans="1:8" ht="24" outlineLevel="1" x14ac:dyDescent="0.2">
      <c r="A28" s="148" t="s">
        <v>27</v>
      </c>
      <c r="B28" s="149" t="s">
        <v>42</v>
      </c>
      <c r="C28" s="144" t="s">
        <v>36</v>
      </c>
      <c r="D28" s="144" t="s">
        <v>36</v>
      </c>
      <c r="E28" s="144" t="s">
        <v>36</v>
      </c>
      <c r="F28" s="150" t="s">
        <v>40</v>
      </c>
    </row>
    <row r="29" spans="1:8" ht="36" outlineLevel="1" x14ac:dyDescent="0.25">
      <c r="A29" s="148" t="s">
        <v>43</v>
      </c>
      <c r="B29" s="149" t="s">
        <v>44</v>
      </c>
      <c r="C29" s="144" t="s">
        <v>36</v>
      </c>
      <c r="D29" s="144" t="s">
        <v>36</v>
      </c>
      <c r="E29" s="144" t="s">
        <v>36</v>
      </c>
      <c r="F29" s="150" t="s">
        <v>40</v>
      </c>
      <c r="H29" s="32"/>
    </row>
    <row r="30" spans="1:8" ht="24" outlineLevel="1" x14ac:dyDescent="0.25">
      <c r="A30" s="148" t="s">
        <v>45</v>
      </c>
      <c r="B30" s="149" t="s">
        <v>46</v>
      </c>
      <c r="C30" s="144" t="s">
        <v>36</v>
      </c>
      <c r="D30" s="144" t="s">
        <v>36</v>
      </c>
      <c r="E30" s="144" t="s">
        <v>36</v>
      </c>
      <c r="F30" s="150" t="s">
        <v>40</v>
      </c>
      <c r="H30" s="32"/>
    </row>
    <row r="31" spans="1:8" ht="36" outlineLevel="1" x14ac:dyDescent="0.2">
      <c r="A31" s="148" t="s">
        <v>47</v>
      </c>
      <c r="B31" s="151" t="s">
        <v>284</v>
      </c>
      <c r="C31" s="144" t="s">
        <v>36</v>
      </c>
      <c r="D31" s="144" t="s">
        <v>36</v>
      </c>
      <c r="E31" s="144" t="s">
        <v>36</v>
      </c>
      <c r="F31" s="150" t="s">
        <v>40</v>
      </c>
    </row>
    <row r="32" spans="1:8" ht="60" outlineLevel="1" x14ac:dyDescent="0.2">
      <c r="A32" s="148" t="s">
        <v>48</v>
      </c>
      <c r="B32" s="151" t="s">
        <v>285</v>
      </c>
      <c r="C32" s="144" t="s">
        <v>36</v>
      </c>
      <c r="D32" s="144" t="s">
        <v>36</v>
      </c>
      <c r="E32" s="144" t="s">
        <v>36</v>
      </c>
      <c r="F32" s="150" t="s">
        <v>37</v>
      </c>
    </row>
    <row r="33" spans="1:6" ht="36" outlineLevel="1" x14ac:dyDescent="0.2">
      <c r="A33" s="148" t="s">
        <v>49</v>
      </c>
      <c r="B33" s="151" t="s">
        <v>286</v>
      </c>
      <c r="C33" s="144" t="s">
        <v>36</v>
      </c>
      <c r="D33" s="144" t="s">
        <v>36</v>
      </c>
      <c r="E33" s="144" t="s">
        <v>36</v>
      </c>
      <c r="F33" s="150" t="s">
        <v>50</v>
      </c>
    </row>
    <row r="34" spans="1:6" ht="24" outlineLevel="1" x14ac:dyDescent="0.2">
      <c r="A34" s="148" t="s">
        <v>51</v>
      </c>
      <c r="B34" s="149" t="s">
        <v>52</v>
      </c>
      <c r="C34" s="144" t="s">
        <v>36</v>
      </c>
      <c r="D34" s="144" t="s">
        <v>36</v>
      </c>
      <c r="E34" s="144" t="s">
        <v>36</v>
      </c>
      <c r="F34" s="150" t="s">
        <v>53</v>
      </c>
    </row>
    <row r="35" spans="1:6" outlineLevel="1" x14ac:dyDescent="0.2">
      <c r="B35" s="33"/>
      <c r="C35" s="34"/>
      <c r="D35" s="34"/>
      <c r="E35" s="35"/>
      <c r="F35" s="34"/>
    </row>
    <row r="36" spans="1:6" ht="23.25" x14ac:dyDescent="0.35">
      <c r="A36" s="208" t="s">
        <v>288</v>
      </c>
      <c r="B36" s="208"/>
      <c r="C36" s="208"/>
      <c r="D36" s="208"/>
      <c r="E36" s="208"/>
      <c r="F36" s="208"/>
    </row>
    <row r="37" spans="1:6" s="5" customFormat="1" ht="12" x14ac:dyDescent="0.2">
      <c r="A37" s="6"/>
      <c r="C37" s="19"/>
      <c r="D37" s="19"/>
      <c r="E37" s="29"/>
    </row>
    <row r="38" spans="1:6" s="5" customFormat="1" ht="27.6" customHeight="1" outlineLevel="1" x14ac:dyDescent="0.2">
      <c r="A38" s="213" t="s">
        <v>29</v>
      </c>
      <c r="B38" s="213"/>
      <c r="C38" s="213"/>
      <c r="D38" s="213"/>
      <c r="E38" s="213"/>
      <c r="F38" s="213"/>
    </row>
    <row r="39" spans="1:6" ht="21" customHeight="1" outlineLevel="1" x14ac:dyDescent="0.2">
      <c r="A39" s="159" t="s">
        <v>54</v>
      </c>
      <c r="B39" s="160" t="s">
        <v>55</v>
      </c>
      <c r="C39" s="191" t="s">
        <v>31</v>
      </c>
      <c r="D39" s="192" t="s">
        <v>32</v>
      </c>
      <c r="E39" s="193" t="s">
        <v>33</v>
      </c>
      <c r="F39" s="189" t="s">
        <v>34</v>
      </c>
    </row>
    <row r="40" spans="1:6" ht="48" outlineLevel="1" x14ac:dyDescent="0.2">
      <c r="A40" s="178" t="s">
        <v>56</v>
      </c>
      <c r="B40" s="170" t="s">
        <v>289</v>
      </c>
      <c r="C40" s="144" t="s">
        <v>36</v>
      </c>
      <c r="D40" s="144" t="s">
        <v>36</v>
      </c>
      <c r="E40" s="144" t="s">
        <v>36</v>
      </c>
      <c r="F40" s="179" t="s">
        <v>57</v>
      </c>
    </row>
    <row r="41" spans="1:6" ht="24" outlineLevel="1" x14ac:dyDescent="0.2">
      <c r="A41" s="178" t="s">
        <v>58</v>
      </c>
      <c r="B41" s="151" t="s">
        <v>290</v>
      </c>
      <c r="C41" s="144" t="s">
        <v>36</v>
      </c>
      <c r="D41" s="144" t="s">
        <v>36</v>
      </c>
      <c r="E41" s="144" t="s">
        <v>36</v>
      </c>
      <c r="F41" s="150" t="s">
        <v>40</v>
      </c>
    </row>
    <row r="42" spans="1:6" ht="14.25" outlineLevel="1" x14ac:dyDescent="0.2">
      <c r="A42" s="180" t="s">
        <v>59</v>
      </c>
      <c r="B42" s="181"/>
      <c r="C42" s="185" t="s">
        <v>60</v>
      </c>
      <c r="D42" s="36"/>
      <c r="E42" s="36"/>
      <c r="F42" s="182"/>
    </row>
    <row r="43" spans="1:6" ht="24" outlineLevel="1" x14ac:dyDescent="0.2">
      <c r="A43" s="178" t="s">
        <v>61</v>
      </c>
      <c r="B43" s="151" t="s">
        <v>291</v>
      </c>
      <c r="C43" s="144" t="s">
        <v>36</v>
      </c>
      <c r="D43" s="144" t="s">
        <v>36</v>
      </c>
      <c r="E43" s="144" t="s">
        <v>36</v>
      </c>
      <c r="F43" s="150" t="s">
        <v>62</v>
      </c>
    </row>
    <row r="44" spans="1:6" ht="24" outlineLevel="1" x14ac:dyDescent="0.2">
      <c r="A44" s="178" t="s">
        <v>63</v>
      </c>
      <c r="B44" s="151" t="s">
        <v>292</v>
      </c>
      <c r="C44" s="144" t="s">
        <v>36</v>
      </c>
      <c r="D44" s="144" t="s">
        <v>36</v>
      </c>
      <c r="E44" s="144" t="s">
        <v>36</v>
      </c>
      <c r="F44" s="150" t="s">
        <v>64</v>
      </c>
    </row>
    <row r="45" spans="1:6" ht="21" customHeight="1" outlineLevel="1" x14ac:dyDescent="0.2">
      <c r="A45" s="168" t="s">
        <v>65</v>
      </c>
      <c r="B45" s="169" t="s">
        <v>66</v>
      </c>
      <c r="C45" s="191" t="s">
        <v>31</v>
      </c>
      <c r="D45" s="192" t="s">
        <v>32</v>
      </c>
      <c r="E45" s="193" t="s">
        <v>33</v>
      </c>
      <c r="F45" s="189" t="s">
        <v>34</v>
      </c>
    </row>
    <row r="46" spans="1:6" ht="14.25" outlineLevel="1" x14ac:dyDescent="0.2">
      <c r="A46" s="180" t="s">
        <v>67</v>
      </c>
      <c r="B46" s="183" t="s">
        <v>68</v>
      </c>
      <c r="C46" s="144" t="s">
        <v>36</v>
      </c>
      <c r="D46" s="144" t="s">
        <v>36</v>
      </c>
      <c r="E46" s="144" t="s">
        <v>36</v>
      </c>
      <c r="F46" s="150" t="s">
        <v>40</v>
      </c>
    </row>
    <row r="47" spans="1:6" ht="24" outlineLevel="1" x14ac:dyDescent="0.2">
      <c r="A47" s="180" t="s">
        <v>69</v>
      </c>
      <c r="B47" s="183" t="s">
        <v>295</v>
      </c>
      <c r="C47" s="144" t="s">
        <v>36</v>
      </c>
      <c r="D47" s="144" t="s">
        <v>36</v>
      </c>
      <c r="E47" s="144" t="s">
        <v>36</v>
      </c>
      <c r="F47" s="150" t="s">
        <v>40</v>
      </c>
    </row>
    <row r="48" spans="1:6" ht="14.25" outlineLevel="1" x14ac:dyDescent="0.2">
      <c r="A48" s="180" t="s">
        <v>70</v>
      </c>
      <c r="B48" s="167" t="s">
        <v>296</v>
      </c>
      <c r="C48" s="144" t="s">
        <v>36</v>
      </c>
      <c r="D48" s="144" t="s">
        <v>36</v>
      </c>
      <c r="E48" s="144" t="s">
        <v>36</v>
      </c>
      <c r="F48" s="150" t="s">
        <v>40</v>
      </c>
    </row>
    <row r="49" spans="1:6" ht="14.25" outlineLevel="1" x14ac:dyDescent="0.2">
      <c r="A49" s="180" t="s">
        <v>71</v>
      </c>
      <c r="B49" s="167" t="s">
        <v>297</v>
      </c>
      <c r="C49" s="144" t="s">
        <v>36</v>
      </c>
      <c r="D49" s="144" t="s">
        <v>36</v>
      </c>
      <c r="E49" s="144" t="s">
        <v>36</v>
      </c>
      <c r="F49" s="150" t="s">
        <v>293</v>
      </c>
    </row>
    <row r="50" spans="1:6" ht="36" outlineLevel="1" x14ac:dyDescent="0.2">
      <c r="A50" s="180" t="s">
        <v>72</v>
      </c>
      <c r="B50" s="183" t="s">
        <v>298</v>
      </c>
      <c r="C50" s="144" t="s">
        <v>36</v>
      </c>
      <c r="D50" s="144" t="s">
        <v>36</v>
      </c>
      <c r="E50" s="144" t="s">
        <v>36</v>
      </c>
      <c r="F50" s="150" t="s">
        <v>73</v>
      </c>
    </row>
    <row r="51" spans="1:6" ht="48" outlineLevel="1" x14ac:dyDescent="0.2">
      <c r="A51" s="180" t="s">
        <v>74</v>
      </c>
      <c r="B51" s="183" t="s">
        <v>75</v>
      </c>
      <c r="C51" s="144" t="s">
        <v>76</v>
      </c>
      <c r="D51" s="144" t="s">
        <v>36</v>
      </c>
      <c r="E51" s="144" t="s">
        <v>36</v>
      </c>
      <c r="F51" s="150" t="s">
        <v>77</v>
      </c>
    </row>
    <row r="52" spans="1:6" ht="24" outlineLevel="1" x14ac:dyDescent="0.2">
      <c r="A52" s="180" t="s">
        <v>78</v>
      </c>
      <c r="B52" s="165" t="s">
        <v>79</v>
      </c>
      <c r="C52" s="144" t="s">
        <v>76</v>
      </c>
      <c r="D52" s="144" t="s">
        <v>36</v>
      </c>
      <c r="E52" s="144" t="s">
        <v>36</v>
      </c>
      <c r="F52" s="150" t="s">
        <v>80</v>
      </c>
    </row>
    <row r="53" spans="1:6" ht="24" outlineLevel="1" x14ac:dyDescent="0.2">
      <c r="A53" s="180" t="s">
        <v>81</v>
      </c>
      <c r="B53" s="183" t="s">
        <v>82</v>
      </c>
      <c r="C53" s="144" t="s">
        <v>76</v>
      </c>
      <c r="D53" s="144" t="s">
        <v>36</v>
      </c>
      <c r="E53" s="144" t="s">
        <v>36</v>
      </c>
      <c r="F53" s="150" t="s">
        <v>40</v>
      </c>
    </row>
    <row r="54" spans="1:6" ht="24" outlineLevel="1" x14ac:dyDescent="0.2">
      <c r="A54" s="180" t="s">
        <v>83</v>
      </c>
      <c r="B54" s="167" t="s">
        <v>84</v>
      </c>
      <c r="C54" s="144" t="s">
        <v>76</v>
      </c>
      <c r="D54" s="144" t="s">
        <v>36</v>
      </c>
      <c r="E54" s="144" t="s">
        <v>36</v>
      </c>
      <c r="F54" s="150" t="s">
        <v>40</v>
      </c>
    </row>
    <row r="55" spans="1:6" ht="24" outlineLevel="1" x14ac:dyDescent="0.2">
      <c r="A55" s="180" t="s">
        <v>85</v>
      </c>
      <c r="B55" s="183" t="s">
        <v>86</v>
      </c>
      <c r="C55" s="144" t="s">
        <v>76</v>
      </c>
      <c r="D55" s="144" t="s">
        <v>36</v>
      </c>
      <c r="E55" s="144" t="s">
        <v>36</v>
      </c>
      <c r="F55" s="150" t="s">
        <v>40</v>
      </c>
    </row>
    <row r="56" spans="1:6" ht="24" outlineLevel="1" x14ac:dyDescent="0.2">
      <c r="A56" s="180" t="s">
        <v>87</v>
      </c>
      <c r="B56" s="167" t="s">
        <v>88</v>
      </c>
      <c r="C56" s="144" t="s">
        <v>76</v>
      </c>
      <c r="D56" s="144" t="s">
        <v>36</v>
      </c>
      <c r="E56" s="144" t="s">
        <v>36</v>
      </c>
      <c r="F56" s="150" t="s">
        <v>40</v>
      </c>
    </row>
    <row r="57" spans="1:6" ht="24" outlineLevel="1" x14ac:dyDescent="0.2">
      <c r="A57" s="180" t="s">
        <v>89</v>
      </c>
      <c r="B57" s="167" t="s">
        <v>90</v>
      </c>
      <c r="C57" s="144" t="s">
        <v>76</v>
      </c>
      <c r="D57" s="144" t="s">
        <v>36</v>
      </c>
      <c r="E57" s="144" t="s">
        <v>36</v>
      </c>
      <c r="F57" s="150" t="s">
        <v>40</v>
      </c>
    </row>
    <row r="58" spans="1:6" ht="24" outlineLevel="1" x14ac:dyDescent="0.2">
      <c r="A58" s="180" t="s">
        <v>91</v>
      </c>
      <c r="B58" s="183" t="s">
        <v>92</v>
      </c>
      <c r="C58" s="144" t="s">
        <v>76</v>
      </c>
      <c r="D58" s="144" t="s">
        <v>36</v>
      </c>
      <c r="E58" s="144" t="s">
        <v>36</v>
      </c>
      <c r="F58" s="150" t="s">
        <v>93</v>
      </c>
    </row>
    <row r="59" spans="1:6" ht="24" outlineLevel="1" x14ac:dyDescent="0.2">
      <c r="A59" s="180" t="s">
        <v>94</v>
      </c>
      <c r="B59" s="183" t="s">
        <v>95</v>
      </c>
      <c r="C59" s="144" t="s">
        <v>76</v>
      </c>
      <c r="D59" s="144" t="s">
        <v>36</v>
      </c>
      <c r="E59" s="144" t="s">
        <v>36</v>
      </c>
      <c r="F59" s="150" t="s">
        <v>93</v>
      </c>
    </row>
    <row r="60" spans="1:6" ht="14.25" outlineLevel="1" x14ac:dyDescent="0.2">
      <c r="A60" s="180" t="s">
        <v>96</v>
      </c>
      <c r="B60" s="167" t="s">
        <v>299</v>
      </c>
      <c r="C60" s="144" t="s">
        <v>76</v>
      </c>
      <c r="D60" s="144" t="s">
        <v>36</v>
      </c>
      <c r="E60" s="144" t="s">
        <v>36</v>
      </c>
      <c r="F60" s="150" t="s">
        <v>40</v>
      </c>
    </row>
    <row r="61" spans="1:6" ht="24" outlineLevel="1" x14ac:dyDescent="0.2">
      <c r="A61" s="180" t="s">
        <v>97</v>
      </c>
      <c r="B61" s="183" t="s">
        <v>98</v>
      </c>
      <c r="C61" s="144" t="s">
        <v>76</v>
      </c>
      <c r="D61" s="144" t="s">
        <v>36</v>
      </c>
      <c r="E61" s="144" t="s">
        <v>36</v>
      </c>
      <c r="F61" s="150" t="s">
        <v>40</v>
      </c>
    </row>
    <row r="62" spans="1:6" ht="24" outlineLevel="1" x14ac:dyDescent="0.2">
      <c r="A62" s="180" t="s">
        <v>99</v>
      </c>
      <c r="B62" s="183" t="s">
        <v>100</v>
      </c>
      <c r="C62" s="144" t="s">
        <v>76</v>
      </c>
      <c r="D62" s="144" t="s">
        <v>36</v>
      </c>
      <c r="E62" s="144" t="s">
        <v>36</v>
      </c>
      <c r="F62" s="150" t="s">
        <v>294</v>
      </c>
    </row>
    <row r="63" spans="1:6" ht="14.25" outlineLevel="1" x14ac:dyDescent="0.2">
      <c r="A63" s="180" t="s">
        <v>101</v>
      </c>
      <c r="B63" s="167" t="s">
        <v>102</v>
      </c>
      <c r="C63" s="144" t="s">
        <v>76</v>
      </c>
      <c r="D63" s="144" t="s">
        <v>36</v>
      </c>
      <c r="E63" s="144" t="s">
        <v>36</v>
      </c>
      <c r="F63" s="150" t="s">
        <v>40</v>
      </c>
    </row>
    <row r="64" spans="1:6" ht="14.25" outlineLevel="1" x14ac:dyDescent="0.2">
      <c r="A64" s="180" t="s">
        <v>103</v>
      </c>
      <c r="B64" s="167" t="s">
        <v>104</v>
      </c>
      <c r="C64" s="144" t="s">
        <v>76</v>
      </c>
      <c r="D64" s="144" t="s">
        <v>36</v>
      </c>
      <c r="E64" s="144" t="s">
        <v>36</v>
      </c>
      <c r="F64" s="150" t="s">
        <v>40</v>
      </c>
    </row>
    <row r="65" spans="1:8" ht="24" outlineLevel="1" x14ac:dyDescent="0.2">
      <c r="A65" s="180" t="s">
        <v>105</v>
      </c>
      <c r="B65" s="167" t="s">
        <v>106</v>
      </c>
      <c r="C65" s="144" t="s">
        <v>76</v>
      </c>
      <c r="D65" s="144" t="s">
        <v>36</v>
      </c>
      <c r="E65" s="144" t="s">
        <v>36</v>
      </c>
      <c r="F65" s="150" t="s">
        <v>40</v>
      </c>
    </row>
    <row r="66" spans="1:8" ht="24" outlineLevel="1" x14ac:dyDescent="0.2">
      <c r="A66" s="180" t="s">
        <v>107</v>
      </c>
      <c r="B66" s="183" t="s">
        <v>108</v>
      </c>
      <c r="C66" s="144" t="s">
        <v>76</v>
      </c>
      <c r="D66" s="144" t="s">
        <v>76</v>
      </c>
      <c r="E66" s="144" t="s">
        <v>36</v>
      </c>
      <c r="F66" s="150" t="s">
        <v>40</v>
      </c>
    </row>
    <row r="67" spans="1:8" ht="21" customHeight="1" outlineLevel="1" x14ac:dyDescent="0.2">
      <c r="A67" s="159" t="s">
        <v>109</v>
      </c>
      <c r="B67" s="160" t="s">
        <v>300</v>
      </c>
      <c r="C67" s="191" t="s">
        <v>31</v>
      </c>
      <c r="D67" s="192" t="s">
        <v>32</v>
      </c>
      <c r="E67" s="193" t="s">
        <v>33</v>
      </c>
      <c r="F67" s="189" t="s">
        <v>34</v>
      </c>
    </row>
    <row r="68" spans="1:8" ht="24" outlineLevel="1" x14ac:dyDescent="0.25">
      <c r="A68" s="180" t="s">
        <v>110</v>
      </c>
      <c r="B68" s="183" t="s">
        <v>111</v>
      </c>
      <c r="C68" s="31" t="s">
        <v>76</v>
      </c>
      <c r="D68" s="31" t="s">
        <v>36</v>
      </c>
      <c r="E68" s="31" t="s">
        <v>36</v>
      </c>
      <c r="F68" s="166" t="s">
        <v>112</v>
      </c>
      <c r="H68" s="32"/>
    </row>
    <row r="69" spans="1:8" ht="24" outlineLevel="1" x14ac:dyDescent="0.25">
      <c r="A69" s="180" t="s">
        <v>113</v>
      </c>
      <c r="B69" s="167" t="s">
        <v>114</v>
      </c>
      <c r="C69" s="31" t="s">
        <v>76</v>
      </c>
      <c r="D69" s="31" t="s">
        <v>36</v>
      </c>
      <c r="E69" s="31" t="s">
        <v>36</v>
      </c>
      <c r="F69" s="166" t="s">
        <v>40</v>
      </c>
      <c r="H69" s="32"/>
    </row>
    <row r="70" spans="1:8" ht="24" outlineLevel="1" x14ac:dyDescent="0.25">
      <c r="A70" s="180" t="s">
        <v>115</v>
      </c>
      <c r="B70" s="167" t="s">
        <v>301</v>
      </c>
      <c r="C70" s="31" t="s">
        <v>76</v>
      </c>
      <c r="D70" s="31" t="s">
        <v>36</v>
      </c>
      <c r="E70" s="31" t="s">
        <v>36</v>
      </c>
      <c r="F70" s="166" t="s">
        <v>80</v>
      </c>
      <c r="H70" s="32"/>
    </row>
    <row r="71" spans="1:8" ht="24" outlineLevel="1" x14ac:dyDescent="0.25">
      <c r="A71" s="180" t="s">
        <v>116</v>
      </c>
      <c r="B71" s="183" t="s">
        <v>302</v>
      </c>
      <c r="C71" s="31" t="s">
        <v>76</v>
      </c>
      <c r="D71" s="31" t="s">
        <v>36</v>
      </c>
      <c r="E71" s="31" t="s">
        <v>36</v>
      </c>
      <c r="F71" s="166" t="s">
        <v>117</v>
      </c>
      <c r="H71" s="32"/>
    </row>
    <row r="72" spans="1:8" ht="24" outlineLevel="1" x14ac:dyDescent="0.2">
      <c r="A72" s="180" t="s">
        <v>118</v>
      </c>
      <c r="B72" s="183" t="s">
        <v>119</v>
      </c>
      <c r="C72" s="31" t="s">
        <v>36</v>
      </c>
      <c r="D72" s="31" t="s">
        <v>36</v>
      </c>
      <c r="E72" s="31" t="s">
        <v>36</v>
      </c>
      <c r="F72" s="166" t="s">
        <v>120</v>
      </c>
    </row>
    <row r="73" spans="1:8" ht="24" outlineLevel="1" x14ac:dyDescent="0.2">
      <c r="A73" s="180" t="s">
        <v>121</v>
      </c>
      <c r="B73" s="183" t="s">
        <v>122</v>
      </c>
      <c r="C73" s="31" t="s">
        <v>36</v>
      </c>
      <c r="D73" s="31" t="s">
        <v>36</v>
      </c>
      <c r="E73" s="31" t="s">
        <v>36</v>
      </c>
      <c r="F73" s="166" t="s">
        <v>40</v>
      </c>
    </row>
    <row r="74" spans="1:8" ht="14.25" outlineLevel="1" x14ac:dyDescent="0.2">
      <c r="A74" s="180" t="s">
        <v>123</v>
      </c>
      <c r="B74" s="183" t="s">
        <v>303</v>
      </c>
      <c r="C74" s="31" t="s">
        <v>36</v>
      </c>
      <c r="D74" s="31" t="s">
        <v>36</v>
      </c>
      <c r="E74" s="31" t="s">
        <v>36</v>
      </c>
      <c r="F74" s="166" t="s">
        <v>40</v>
      </c>
    </row>
    <row r="75" spans="1:8" ht="24" outlineLevel="1" x14ac:dyDescent="0.2">
      <c r="A75" s="180" t="s">
        <v>124</v>
      </c>
      <c r="B75" s="183" t="s">
        <v>125</v>
      </c>
      <c r="C75" s="31" t="s">
        <v>36</v>
      </c>
      <c r="D75" s="31" t="s">
        <v>36</v>
      </c>
      <c r="E75" s="31" t="s">
        <v>36</v>
      </c>
      <c r="F75" s="166" t="s">
        <v>40</v>
      </c>
    </row>
    <row r="76" spans="1:8" ht="14.25" outlineLevel="1" x14ac:dyDescent="0.2">
      <c r="A76" s="180" t="s">
        <v>126</v>
      </c>
      <c r="B76" s="183" t="s">
        <v>127</v>
      </c>
      <c r="C76" s="31" t="s">
        <v>76</v>
      </c>
      <c r="D76" s="31" t="s">
        <v>36</v>
      </c>
      <c r="E76" s="31" t="s">
        <v>36</v>
      </c>
      <c r="F76" s="166" t="s">
        <v>40</v>
      </c>
    </row>
    <row r="77" spans="1:8" ht="24" outlineLevel="1" x14ac:dyDescent="0.2">
      <c r="A77" s="180" t="s">
        <v>128</v>
      </c>
      <c r="B77" s="184" t="s">
        <v>129</v>
      </c>
      <c r="C77" s="31" t="s">
        <v>76</v>
      </c>
      <c r="D77" s="31" t="s">
        <v>76</v>
      </c>
      <c r="E77" s="31" t="s">
        <v>36</v>
      </c>
      <c r="F77" s="166" t="s">
        <v>40</v>
      </c>
    </row>
    <row r="78" spans="1:8" ht="14.25" outlineLevel="1" x14ac:dyDescent="0.2">
      <c r="A78" s="180" t="s">
        <v>130</v>
      </c>
      <c r="B78" s="165" t="s">
        <v>131</v>
      </c>
      <c r="C78" s="31" t="s">
        <v>76</v>
      </c>
      <c r="D78" s="31" t="s">
        <v>76</v>
      </c>
      <c r="E78" s="31" t="s">
        <v>36</v>
      </c>
      <c r="F78" s="166" t="s">
        <v>80</v>
      </c>
    </row>
    <row r="79" spans="1:8" ht="24" outlineLevel="1" x14ac:dyDescent="0.2">
      <c r="A79" s="180" t="s">
        <v>132</v>
      </c>
      <c r="B79" s="167" t="s">
        <v>133</v>
      </c>
      <c r="C79" s="31" t="s">
        <v>76</v>
      </c>
      <c r="D79" s="31" t="s">
        <v>76</v>
      </c>
      <c r="E79" s="31" t="s">
        <v>36</v>
      </c>
      <c r="F79" s="166" t="s">
        <v>134</v>
      </c>
    </row>
    <row r="80" spans="1:8" ht="21" customHeight="1" outlineLevel="1" x14ac:dyDescent="0.3">
      <c r="A80" s="157" t="s">
        <v>135</v>
      </c>
      <c r="B80" s="158" t="s">
        <v>136</v>
      </c>
      <c r="C80" s="191" t="s">
        <v>31</v>
      </c>
      <c r="D80" s="192" t="s">
        <v>32</v>
      </c>
      <c r="E80" s="193" t="s">
        <v>33</v>
      </c>
      <c r="F80" s="189" t="s">
        <v>34</v>
      </c>
    </row>
    <row r="81" spans="1:6" ht="24" outlineLevel="1" x14ac:dyDescent="0.2">
      <c r="A81" s="164" t="s">
        <v>137</v>
      </c>
      <c r="B81" s="165" t="s">
        <v>138</v>
      </c>
      <c r="C81" s="31" t="s">
        <v>36</v>
      </c>
      <c r="D81" s="31" t="s">
        <v>36</v>
      </c>
      <c r="E81" s="31" t="s">
        <v>36</v>
      </c>
      <c r="F81" s="166" t="s">
        <v>40</v>
      </c>
    </row>
    <row r="82" spans="1:6" ht="24" outlineLevel="1" x14ac:dyDescent="0.2">
      <c r="A82" s="164" t="s">
        <v>139</v>
      </c>
      <c r="B82" s="165" t="s">
        <v>140</v>
      </c>
      <c r="C82" s="31" t="s">
        <v>36</v>
      </c>
      <c r="D82" s="31" t="s">
        <v>36</v>
      </c>
      <c r="E82" s="31" t="s">
        <v>36</v>
      </c>
      <c r="F82" s="166" t="s">
        <v>80</v>
      </c>
    </row>
    <row r="83" spans="1:6" ht="24" outlineLevel="1" x14ac:dyDescent="0.2">
      <c r="A83" s="164" t="s">
        <v>141</v>
      </c>
      <c r="B83" s="167" t="s">
        <v>133</v>
      </c>
      <c r="C83" s="31" t="s">
        <v>36</v>
      </c>
      <c r="D83" s="31" t="s">
        <v>36</v>
      </c>
      <c r="E83" s="31" t="s">
        <v>36</v>
      </c>
      <c r="F83" s="166" t="s">
        <v>134</v>
      </c>
    </row>
    <row r="84" spans="1:6" ht="24" outlineLevel="1" x14ac:dyDescent="0.2">
      <c r="A84" s="164" t="s">
        <v>142</v>
      </c>
      <c r="B84" s="167" t="s">
        <v>143</v>
      </c>
      <c r="C84" s="31" t="s">
        <v>36</v>
      </c>
      <c r="D84" s="31" t="s">
        <v>36</v>
      </c>
      <c r="E84" s="31" t="s">
        <v>36</v>
      </c>
      <c r="F84" s="166" t="s">
        <v>40</v>
      </c>
    </row>
    <row r="85" spans="1:6" ht="48" outlineLevel="1" x14ac:dyDescent="0.2">
      <c r="A85" s="164" t="s">
        <v>144</v>
      </c>
      <c r="B85" s="165" t="s">
        <v>145</v>
      </c>
      <c r="C85" s="31" t="s">
        <v>36</v>
      </c>
      <c r="D85" s="31" t="s">
        <v>36</v>
      </c>
      <c r="E85" s="31" t="s">
        <v>36</v>
      </c>
      <c r="F85" s="166" t="s">
        <v>146</v>
      </c>
    </row>
    <row r="86" spans="1:6" ht="24" outlineLevel="1" x14ac:dyDescent="0.2">
      <c r="A86" s="164" t="s">
        <v>147</v>
      </c>
      <c r="B86" s="165" t="s">
        <v>148</v>
      </c>
      <c r="C86" s="31" t="s">
        <v>76</v>
      </c>
      <c r="D86" s="31" t="s">
        <v>36</v>
      </c>
      <c r="E86" s="31" t="s">
        <v>36</v>
      </c>
      <c r="F86" s="166" t="s">
        <v>146</v>
      </c>
    </row>
    <row r="87" spans="1:6" ht="36" outlineLevel="1" x14ac:dyDescent="0.2">
      <c r="A87" s="164" t="s">
        <v>149</v>
      </c>
      <c r="B87" s="165" t="s">
        <v>150</v>
      </c>
      <c r="C87" s="31" t="s">
        <v>76</v>
      </c>
      <c r="D87" s="31" t="s">
        <v>36</v>
      </c>
      <c r="E87" s="31" t="s">
        <v>36</v>
      </c>
      <c r="F87" s="166" t="s">
        <v>40</v>
      </c>
    </row>
    <row r="88" spans="1:6" ht="24" outlineLevel="1" x14ac:dyDescent="0.2">
      <c r="A88" s="164" t="s">
        <v>151</v>
      </c>
      <c r="B88" s="165" t="s">
        <v>152</v>
      </c>
      <c r="C88" s="31" t="s">
        <v>76</v>
      </c>
      <c r="D88" s="31" t="s">
        <v>36</v>
      </c>
      <c r="E88" s="31" t="s">
        <v>36</v>
      </c>
      <c r="F88" s="166" t="s">
        <v>153</v>
      </c>
    </row>
    <row r="89" spans="1:6" ht="36" outlineLevel="1" x14ac:dyDescent="0.2">
      <c r="A89" s="164" t="s">
        <v>154</v>
      </c>
      <c r="B89" s="165" t="s">
        <v>155</v>
      </c>
      <c r="C89" s="31" t="s">
        <v>76</v>
      </c>
      <c r="D89" s="31" t="s">
        <v>36</v>
      </c>
      <c r="E89" s="31" t="s">
        <v>36</v>
      </c>
      <c r="F89" s="166" t="s">
        <v>40</v>
      </c>
    </row>
    <row r="90" spans="1:6" ht="36" outlineLevel="1" x14ac:dyDescent="0.2">
      <c r="A90" s="164" t="s">
        <v>156</v>
      </c>
      <c r="B90" s="165" t="s">
        <v>157</v>
      </c>
      <c r="C90" s="31" t="s">
        <v>76</v>
      </c>
      <c r="D90" s="31" t="s">
        <v>36</v>
      </c>
      <c r="E90" s="31" t="s">
        <v>36</v>
      </c>
      <c r="F90" s="166" t="s">
        <v>40</v>
      </c>
    </row>
    <row r="91" spans="1:6" ht="24" outlineLevel="1" x14ac:dyDescent="0.2">
      <c r="A91" s="164" t="s">
        <v>158</v>
      </c>
      <c r="B91" s="165" t="s">
        <v>159</v>
      </c>
      <c r="C91" s="31" t="s">
        <v>76</v>
      </c>
      <c r="D91" s="31" t="s">
        <v>36</v>
      </c>
      <c r="E91" s="31" t="s">
        <v>36</v>
      </c>
      <c r="F91" s="166" t="s">
        <v>40</v>
      </c>
    </row>
    <row r="92" spans="1:6" ht="24" outlineLevel="1" x14ac:dyDescent="0.2">
      <c r="A92" s="164" t="s">
        <v>160</v>
      </c>
      <c r="B92" s="165" t="s">
        <v>304</v>
      </c>
      <c r="C92" s="31" t="s">
        <v>76</v>
      </c>
      <c r="D92" s="31" t="s">
        <v>36</v>
      </c>
      <c r="E92" s="31" t="s">
        <v>36</v>
      </c>
      <c r="F92" s="166" t="s">
        <v>40</v>
      </c>
    </row>
    <row r="93" spans="1:6" ht="24" outlineLevel="1" x14ac:dyDescent="0.2">
      <c r="A93" s="164" t="s">
        <v>161</v>
      </c>
      <c r="B93" s="165" t="s">
        <v>162</v>
      </c>
      <c r="C93" s="31" t="s">
        <v>76</v>
      </c>
      <c r="D93" s="31" t="s">
        <v>36</v>
      </c>
      <c r="E93" s="31" t="s">
        <v>36</v>
      </c>
      <c r="F93" s="166" t="s">
        <v>40</v>
      </c>
    </row>
    <row r="94" spans="1:6" ht="21" customHeight="1" outlineLevel="1" x14ac:dyDescent="0.2">
      <c r="A94" s="168" t="s">
        <v>163</v>
      </c>
      <c r="B94" s="169" t="s">
        <v>164</v>
      </c>
      <c r="C94" s="191" t="s">
        <v>31</v>
      </c>
      <c r="D94" s="192" t="s">
        <v>32</v>
      </c>
      <c r="E94" s="193" t="s">
        <v>33</v>
      </c>
      <c r="F94" s="189" t="s">
        <v>34</v>
      </c>
    </row>
    <row r="95" spans="1:6" ht="14.25" outlineLevel="1" x14ac:dyDescent="0.2">
      <c r="A95" s="148" t="s">
        <v>165</v>
      </c>
      <c r="B95" s="151" t="s">
        <v>166</v>
      </c>
      <c r="C95" s="144" t="s">
        <v>36</v>
      </c>
      <c r="D95" s="144" t="s">
        <v>36</v>
      </c>
      <c r="E95" s="144" t="s">
        <v>36</v>
      </c>
      <c r="F95" s="150" t="s">
        <v>40</v>
      </c>
    </row>
    <row r="96" spans="1:6" ht="24" outlineLevel="1" x14ac:dyDescent="0.2">
      <c r="A96" s="148" t="s">
        <v>167</v>
      </c>
      <c r="B96" s="151" t="s">
        <v>168</v>
      </c>
      <c r="C96" s="144" t="s">
        <v>76</v>
      </c>
      <c r="D96" s="144" t="s">
        <v>36</v>
      </c>
      <c r="E96" s="144" t="s">
        <v>36</v>
      </c>
      <c r="F96" s="150" t="s">
        <v>169</v>
      </c>
    </row>
    <row r="97" spans="1:8" ht="24" outlineLevel="1" x14ac:dyDescent="0.2">
      <c r="A97" s="148" t="s">
        <v>170</v>
      </c>
      <c r="B97" s="151" t="s">
        <v>305</v>
      </c>
      <c r="C97" s="144" t="s">
        <v>36</v>
      </c>
      <c r="D97" s="144" t="s">
        <v>36</v>
      </c>
      <c r="E97" s="144" t="s">
        <v>36</v>
      </c>
      <c r="F97" s="150" t="s">
        <v>40</v>
      </c>
    </row>
    <row r="98" spans="1:8" ht="14.25" outlineLevel="1" x14ac:dyDescent="0.2">
      <c r="A98" s="148" t="s">
        <v>171</v>
      </c>
      <c r="B98" s="151" t="s">
        <v>172</v>
      </c>
      <c r="C98" s="144" t="s">
        <v>76</v>
      </c>
      <c r="D98" s="144" t="s">
        <v>36</v>
      </c>
      <c r="E98" s="144" t="s">
        <v>36</v>
      </c>
      <c r="F98" s="150" t="s">
        <v>80</v>
      </c>
    </row>
    <row r="99" spans="1:8" ht="36" outlineLevel="1" x14ac:dyDescent="0.2">
      <c r="A99" s="148" t="s">
        <v>173</v>
      </c>
      <c r="B99" s="151" t="s">
        <v>174</v>
      </c>
      <c r="C99" s="144" t="s">
        <v>76</v>
      </c>
      <c r="D99" s="144" t="s">
        <v>36</v>
      </c>
      <c r="E99" s="144" t="s">
        <v>36</v>
      </c>
      <c r="F99" s="150" t="s">
        <v>80</v>
      </c>
    </row>
    <row r="100" spans="1:8" ht="21" customHeight="1" outlineLevel="1" x14ac:dyDescent="0.2">
      <c r="A100" s="168" t="s">
        <v>175</v>
      </c>
      <c r="B100" s="169" t="s">
        <v>176</v>
      </c>
      <c r="C100" s="191" t="s">
        <v>31</v>
      </c>
      <c r="D100" s="192" t="s">
        <v>32</v>
      </c>
      <c r="E100" s="193" t="s">
        <v>33</v>
      </c>
      <c r="F100" s="189" t="s">
        <v>34</v>
      </c>
    </row>
    <row r="101" spans="1:8" ht="24" outlineLevel="1" x14ac:dyDescent="0.2">
      <c r="A101" s="148" t="s">
        <v>177</v>
      </c>
      <c r="B101" s="170" t="s">
        <v>178</v>
      </c>
      <c r="C101" s="161" t="s">
        <v>76</v>
      </c>
      <c r="D101" s="161" t="s">
        <v>36</v>
      </c>
      <c r="E101" s="162" t="s">
        <v>36</v>
      </c>
      <c r="F101" s="171" t="s">
        <v>40</v>
      </c>
    </row>
    <row r="102" spans="1:8" ht="24" outlineLevel="1" x14ac:dyDescent="0.2">
      <c r="A102" s="148" t="s">
        <v>179</v>
      </c>
      <c r="B102" s="170" t="s">
        <v>180</v>
      </c>
      <c r="C102" s="161" t="s">
        <v>76</v>
      </c>
      <c r="D102" s="161" t="s">
        <v>36</v>
      </c>
      <c r="E102" s="162" t="s">
        <v>36</v>
      </c>
      <c r="F102" s="171" t="s">
        <v>80</v>
      </c>
    </row>
    <row r="103" spans="1:8" ht="36" outlineLevel="1" x14ac:dyDescent="0.2">
      <c r="A103" s="148" t="s">
        <v>181</v>
      </c>
      <c r="B103" s="151" t="s">
        <v>182</v>
      </c>
      <c r="C103" s="144" t="s">
        <v>36</v>
      </c>
      <c r="D103" s="144" t="s">
        <v>36</v>
      </c>
      <c r="E103" s="144" t="s">
        <v>36</v>
      </c>
      <c r="F103" s="150" t="s">
        <v>40</v>
      </c>
    </row>
    <row r="104" spans="1:8" ht="24" outlineLevel="1" x14ac:dyDescent="0.2">
      <c r="A104" s="148" t="s">
        <v>183</v>
      </c>
      <c r="B104" s="170" t="s">
        <v>306</v>
      </c>
      <c r="C104" s="144" t="s">
        <v>76</v>
      </c>
      <c r="D104" s="144" t="s">
        <v>36</v>
      </c>
      <c r="E104" s="163" t="s">
        <v>36</v>
      </c>
      <c r="F104" s="150" t="s">
        <v>40</v>
      </c>
    </row>
    <row r="105" spans="1:8" ht="24" outlineLevel="1" x14ac:dyDescent="0.2">
      <c r="A105" s="148" t="s">
        <v>184</v>
      </c>
      <c r="B105" s="151" t="s">
        <v>185</v>
      </c>
      <c r="C105" s="144" t="s">
        <v>36</v>
      </c>
      <c r="D105" s="144" t="s">
        <v>36</v>
      </c>
      <c r="E105" s="144" t="s">
        <v>36</v>
      </c>
      <c r="F105" s="150" t="s">
        <v>40</v>
      </c>
    </row>
    <row r="106" spans="1:8" ht="36" outlineLevel="1" x14ac:dyDescent="0.2">
      <c r="A106" s="148" t="s">
        <v>186</v>
      </c>
      <c r="B106" s="151" t="s">
        <v>187</v>
      </c>
      <c r="C106" s="144" t="s">
        <v>36</v>
      </c>
      <c r="D106" s="144" t="s">
        <v>36</v>
      </c>
      <c r="E106" s="144" t="s">
        <v>36</v>
      </c>
      <c r="F106" s="150" t="s">
        <v>188</v>
      </c>
    </row>
    <row r="107" spans="1:8" ht="24" outlineLevel="1" x14ac:dyDescent="0.2">
      <c r="A107" s="148" t="s">
        <v>189</v>
      </c>
      <c r="B107" s="151" t="s">
        <v>190</v>
      </c>
      <c r="C107" s="144" t="s">
        <v>36</v>
      </c>
      <c r="D107" s="144" t="s">
        <v>36</v>
      </c>
      <c r="E107" s="144" t="s">
        <v>36</v>
      </c>
      <c r="F107" s="150" t="s">
        <v>80</v>
      </c>
    </row>
    <row r="108" spans="1:8" ht="24" outlineLevel="1" x14ac:dyDescent="0.2">
      <c r="A108" s="148" t="s">
        <v>191</v>
      </c>
      <c r="B108" s="151" t="s">
        <v>192</v>
      </c>
      <c r="C108" s="144" t="s">
        <v>76</v>
      </c>
      <c r="D108" s="144" t="s">
        <v>36</v>
      </c>
      <c r="E108" s="144" t="s">
        <v>36</v>
      </c>
      <c r="F108" s="150" t="s">
        <v>40</v>
      </c>
    </row>
    <row r="109" spans="1:8" ht="21" customHeight="1" outlineLevel="1" x14ac:dyDescent="0.2">
      <c r="A109" s="168" t="s">
        <v>193</v>
      </c>
      <c r="B109" s="169" t="s">
        <v>307</v>
      </c>
      <c r="C109" s="191" t="s">
        <v>31</v>
      </c>
      <c r="D109" s="192" t="s">
        <v>32</v>
      </c>
      <c r="E109" s="193" t="s">
        <v>33</v>
      </c>
      <c r="F109" s="189" t="s">
        <v>34</v>
      </c>
    </row>
    <row r="110" spans="1:8" ht="24" outlineLevel="1" x14ac:dyDescent="0.2">
      <c r="A110" s="148" t="s">
        <v>194</v>
      </c>
      <c r="B110" s="151" t="s">
        <v>195</v>
      </c>
      <c r="C110" s="144" t="s">
        <v>36</v>
      </c>
      <c r="D110" s="144" t="s">
        <v>36</v>
      </c>
      <c r="E110" s="144" t="s">
        <v>36</v>
      </c>
      <c r="F110" s="150" t="s">
        <v>40</v>
      </c>
      <c r="H110" s="37"/>
    </row>
    <row r="111" spans="1:8" ht="24" outlineLevel="1" x14ac:dyDescent="0.2">
      <c r="A111" s="148" t="s">
        <v>196</v>
      </c>
      <c r="B111" s="172" t="s">
        <v>197</v>
      </c>
      <c r="C111" s="144" t="s">
        <v>76</v>
      </c>
      <c r="D111" s="144" t="s">
        <v>36</v>
      </c>
      <c r="E111" s="144" t="s">
        <v>36</v>
      </c>
      <c r="F111" s="150" t="s">
        <v>40</v>
      </c>
    </row>
    <row r="112" spans="1:8" ht="24" outlineLevel="1" x14ac:dyDescent="0.2">
      <c r="A112" s="148" t="s">
        <v>198</v>
      </c>
      <c r="B112" s="151" t="s">
        <v>308</v>
      </c>
      <c r="C112" s="144" t="s">
        <v>76</v>
      </c>
      <c r="D112" s="144" t="s">
        <v>36</v>
      </c>
      <c r="E112" s="144" t="s">
        <v>36</v>
      </c>
      <c r="F112" s="150" t="s">
        <v>40</v>
      </c>
    </row>
    <row r="113" spans="1:6" ht="36" outlineLevel="1" x14ac:dyDescent="0.2">
      <c r="A113" s="148" t="s">
        <v>199</v>
      </c>
      <c r="B113" s="151" t="s">
        <v>200</v>
      </c>
      <c r="C113" s="144" t="s">
        <v>76</v>
      </c>
      <c r="D113" s="144" t="s">
        <v>36</v>
      </c>
      <c r="E113" s="144" t="s">
        <v>36</v>
      </c>
      <c r="F113" s="150" t="s">
        <v>40</v>
      </c>
    </row>
    <row r="114" spans="1:6" ht="14.25" outlineLevel="1" x14ac:dyDescent="0.2">
      <c r="A114" s="148" t="s">
        <v>201</v>
      </c>
      <c r="B114" s="172" t="s">
        <v>202</v>
      </c>
      <c r="C114" s="144" t="s">
        <v>76</v>
      </c>
      <c r="D114" s="144" t="s">
        <v>36</v>
      </c>
      <c r="E114" s="144" t="s">
        <v>36</v>
      </c>
      <c r="F114" s="150" t="s">
        <v>40</v>
      </c>
    </row>
    <row r="115" spans="1:6" ht="36" outlineLevel="1" x14ac:dyDescent="0.2">
      <c r="A115" s="148" t="s">
        <v>203</v>
      </c>
      <c r="B115" s="170" t="s">
        <v>309</v>
      </c>
      <c r="C115" s="144" t="s">
        <v>76</v>
      </c>
      <c r="D115" s="144" t="s">
        <v>36</v>
      </c>
      <c r="E115" s="144" t="s">
        <v>36</v>
      </c>
      <c r="F115" s="150" t="s">
        <v>40</v>
      </c>
    </row>
    <row r="116" spans="1:6" ht="24" outlineLevel="1" x14ac:dyDescent="0.2">
      <c r="A116" s="148" t="s">
        <v>204</v>
      </c>
      <c r="B116" s="170" t="s">
        <v>205</v>
      </c>
      <c r="C116" s="144" t="s">
        <v>76</v>
      </c>
      <c r="D116" s="144" t="s">
        <v>36</v>
      </c>
      <c r="E116" s="144" t="s">
        <v>36</v>
      </c>
      <c r="F116" s="150" t="s">
        <v>40</v>
      </c>
    </row>
    <row r="117" spans="1:6" ht="24" outlineLevel="1" x14ac:dyDescent="0.2">
      <c r="A117" s="148" t="s">
        <v>206</v>
      </c>
      <c r="B117" s="170" t="s">
        <v>207</v>
      </c>
      <c r="C117" s="144" t="s">
        <v>36</v>
      </c>
      <c r="D117" s="144" t="s">
        <v>36</v>
      </c>
      <c r="E117" s="144" t="s">
        <v>36</v>
      </c>
      <c r="F117" s="150" t="s">
        <v>208</v>
      </c>
    </row>
    <row r="118" spans="1:6" ht="14.25" outlineLevel="1" x14ac:dyDescent="0.2">
      <c r="A118" s="148" t="s">
        <v>209</v>
      </c>
      <c r="B118" s="170" t="s">
        <v>210</v>
      </c>
      <c r="C118" s="144" t="s">
        <v>36</v>
      </c>
      <c r="D118" s="144" t="s">
        <v>36</v>
      </c>
      <c r="E118" s="144" t="s">
        <v>36</v>
      </c>
      <c r="F118" s="150" t="s">
        <v>40</v>
      </c>
    </row>
    <row r="119" spans="1:6" ht="24" outlineLevel="1" x14ac:dyDescent="0.2">
      <c r="A119" s="148" t="s">
        <v>211</v>
      </c>
      <c r="B119" s="170" t="s">
        <v>212</v>
      </c>
      <c r="C119" s="144" t="s">
        <v>36</v>
      </c>
      <c r="D119" s="144" t="s">
        <v>36</v>
      </c>
      <c r="E119" s="144" t="s">
        <v>36</v>
      </c>
      <c r="F119" s="150" t="s">
        <v>40</v>
      </c>
    </row>
    <row r="120" spans="1:6" ht="36" outlineLevel="1" x14ac:dyDescent="0.2">
      <c r="A120" s="148" t="s">
        <v>213</v>
      </c>
      <c r="B120" s="170" t="s">
        <v>310</v>
      </c>
      <c r="C120" s="144" t="s">
        <v>36</v>
      </c>
      <c r="D120" s="144" t="s">
        <v>36</v>
      </c>
      <c r="E120" s="144" t="s">
        <v>36</v>
      </c>
      <c r="F120" s="150" t="s">
        <v>40</v>
      </c>
    </row>
    <row r="121" spans="1:6" ht="24" outlineLevel="1" x14ac:dyDescent="0.2">
      <c r="A121" s="148" t="s">
        <v>214</v>
      </c>
      <c r="B121" s="170" t="s">
        <v>215</v>
      </c>
      <c r="C121" s="144" t="s">
        <v>76</v>
      </c>
      <c r="D121" s="144" t="s">
        <v>36</v>
      </c>
      <c r="E121" s="144" t="s">
        <v>36</v>
      </c>
      <c r="F121" s="150" t="s">
        <v>40</v>
      </c>
    </row>
    <row r="122" spans="1:6" ht="38.25" customHeight="1" outlineLevel="1" x14ac:dyDescent="0.2">
      <c r="A122" s="148" t="s">
        <v>216</v>
      </c>
      <c r="B122" s="170" t="s">
        <v>217</v>
      </c>
      <c r="C122" s="144" t="s">
        <v>36</v>
      </c>
      <c r="D122" s="144" t="s">
        <v>36</v>
      </c>
      <c r="E122" s="144" t="s">
        <v>36</v>
      </c>
      <c r="F122" s="150" t="s">
        <v>40</v>
      </c>
    </row>
    <row r="123" spans="1:6" ht="24" outlineLevel="1" x14ac:dyDescent="0.2">
      <c r="A123" s="148" t="s">
        <v>218</v>
      </c>
      <c r="B123" s="170" t="s">
        <v>219</v>
      </c>
      <c r="C123" s="144" t="s">
        <v>36</v>
      </c>
      <c r="D123" s="144" t="s">
        <v>36</v>
      </c>
      <c r="E123" s="144" t="s">
        <v>36</v>
      </c>
      <c r="F123" s="150" t="s">
        <v>40</v>
      </c>
    </row>
    <row r="124" spans="1:6" ht="24" outlineLevel="1" x14ac:dyDescent="0.2">
      <c r="A124" s="148" t="s">
        <v>220</v>
      </c>
      <c r="B124" s="170" t="s">
        <v>311</v>
      </c>
      <c r="C124" s="144" t="s">
        <v>76</v>
      </c>
      <c r="D124" s="144" t="s">
        <v>36</v>
      </c>
      <c r="E124" s="144" t="s">
        <v>36</v>
      </c>
      <c r="F124" s="150" t="s">
        <v>40</v>
      </c>
    </row>
    <row r="125" spans="1:6" ht="14.25" outlineLevel="1" x14ac:dyDescent="0.2">
      <c r="A125" s="148" t="s">
        <v>221</v>
      </c>
      <c r="B125" s="170" t="s">
        <v>222</v>
      </c>
      <c r="C125" s="144" t="s">
        <v>76</v>
      </c>
      <c r="D125" s="144" t="s">
        <v>36</v>
      </c>
      <c r="E125" s="144" t="s">
        <v>36</v>
      </c>
      <c r="F125" s="150" t="s">
        <v>40</v>
      </c>
    </row>
    <row r="126" spans="1:6" ht="36" outlineLevel="1" x14ac:dyDescent="0.2">
      <c r="A126" s="148" t="s">
        <v>223</v>
      </c>
      <c r="B126" s="170" t="s">
        <v>224</v>
      </c>
      <c r="C126" s="144" t="s">
        <v>76</v>
      </c>
      <c r="D126" s="144" t="s">
        <v>36</v>
      </c>
      <c r="E126" s="144" t="s">
        <v>36</v>
      </c>
      <c r="F126" s="150" t="s">
        <v>40</v>
      </c>
    </row>
    <row r="127" spans="1:6" ht="15.75" customHeight="1" outlineLevel="1" x14ac:dyDescent="0.2">
      <c r="A127" s="173"/>
      <c r="B127" s="174"/>
      <c r="C127" s="35"/>
      <c r="D127" s="35"/>
      <c r="E127" s="38"/>
      <c r="F127" s="175"/>
    </row>
    <row r="128" spans="1:6" ht="23.25" x14ac:dyDescent="0.2">
      <c r="A128" s="206" t="s">
        <v>225</v>
      </c>
      <c r="B128" s="206"/>
      <c r="C128" s="206"/>
      <c r="D128" s="206"/>
      <c r="E128" s="206"/>
      <c r="F128" s="207"/>
    </row>
    <row r="129" spans="1:6" s="5" customFormat="1" ht="38.25" customHeight="1" outlineLevel="1" x14ac:dyDescent="0.2">
      <c r="A129" s="148" t="s">
        <v>17</v>
      </c>
      <c r="B129" s="176" t="s">
        <v>226</v>
      </c>
      <c r="C129" s="219" t="s">
        <v>313</v>
      </c>
      <c r="D129" s="220"/>
      <c r="E129" s="220"/>
      <c r="F129" s="221"/>
    </row>
    <row r="130" spans="1:6" s="5" customFormat="1" ht="15.75" customHeight="1" outlineLevel="1" x14ac:dyDescent="0.2">
      <c r="A130" s="148" t="s">
        <v>20</v>
      </c>
      <c r="B130" s="177" t="s">
        <v>227</v>
      </c>
      <c r="C130" s="218" t="s">
        <v>228</v>
      </c>
      <c r="D130" s="218"/>
      <c r="E130" s="218"/>
      <c r="F130" s="218"/>
    </row>
    <row r="131" spans="1:6" s="5" customFormat="1" ht="56.25" customHeight="1" outlineLevel="1" x14ac:dyDescent="0.2">
      <c r="A131" s="148" t="s">
        <v>22</v>
      </c>
      <c r="B131" s="177" t="s">
        <v>312</v>
      </c>
      <c r="C131" s="205" t="s">
        <v>314</v>
      </c>
      <c r="D131" s="205"/>
      <c r="E131" s="205"/>
      <c r="F131" s="205"/>
    </row>
    <row r="132" spans="1:6" s="5" customFormat="1" ht="58.5" customHeight="1" outlineLevel="1" x14ac:dyDescent="0.2">
      <c r="A132" s="148" t="s">
        <v>25</v>
      </c>
      <c r="B132" s="177" t="s">
        <v>229</v>
      </c>
      <c r="C132" s="205" t="s">
        <v>315</v>
      </c>
      <c r="D132" s="205"/>
      <c r="E132" s="205"/>
      <c r="F132" s="205"/>
    </row>
    <row r="133" spans="1:6" ht="40.5" customHeight="1" outlineLevel="1" x14ac:dyDescent="0.2">
      <c r="A133" s="148" t="s">
        <v>27</v>
      </c>
      <c r="B133" s="177" t="s">
        <v>230</v>
      </c>
      <c r="C133" s="205" t="s">
        <v>316</v>
      </c>
      <c r="D133" s="205"/>
      <c r="E133" s="205"/>
      <c r="F133" s="205"/>
    </row>
    <row r="134" spans="1:6" ht="14.25" x14ac:dyDescent="0.2"/>
    <row r="135" spans="1:6" ht="15.75" customHeight="1" x14ac:dyDescent="0.2"/>
    <row r="136" spans="1:6" ht="15.75" customHeight="1" x14ac:dyDescent="0.2"/>
    <row r="137" spans="1:6" ht="15.75" customHeight="1" x14ac:dyDescent="0.2"/>
    <row r="138" spans="1:6" ht="15.75" customHeight="1" x14ac:dyDescent="0.2">
      <c r="B138" s="37"/>
      <c r="C138" s="37"/>
      <c r="D138" s="37"/>
    </row>
    <row r="139" spans="1:6" ht="15.75" customHeight="1" x14ac:dyDescent="0.2">
      <c r="B139" s="37"/>
      <c r="C139" s="37"/>
      <c r="D139" s="37"/>
    </row>
    <row r="140" spans="1:6" ht="15.75" customHeight="1" x14ac:dyDescent="0.2">
      <c r="B140" s="37"/>
      <c r="C140" s="37"/>
      <c r="D140" s="37"/>
    </row>
    <row r="141" spans="1:6" ht="15.75" customHeight="1" x14ac:dyDescent="0.2">
      <c r="B141" s="37"/>
      <c r="C141" s="37"/>
      <c r="D141" s="37"/>
    </row>
    <row r="142" spans="1:6" ht="15.75" customHeight="1" x14ac:dyDescent="0.2">
      <c r="B142" s="37"/>
      <c r="C142" s="37"/>
      <c r="D142" s="37"/>
    </row>
    <row r="143" spans="1:6" ht="15.75" customHeight="1" x14ac:dyDescent="0.2">
      <c r="B143" s="37"/>
      <c r="C143" s="37"/>
      <c r="D143" s="37"/>
    </row>
    <row r="144" spans="1:6" ht="15.75" customHeight="1" x14ac:dyDescent="0.2">
      <c r="B144" s="37"/>
      <c r="C144" s="37"/>
      <c r="D144" s="37"/>
    </row>
    <row r="145" spans="2:4" ht="15.75" customHeight="1" x14ac:dyDescent="0.2">
      <c r="B145" s="37"/>
      <c r="C145" s="37"/>
      <c r="D145" s="37"/>
    </row>
    <row r="146" spans="2:4" ht="15.75" customHeight="1" x14ac:dyDescent="0.2">
      <c r="B146" s="37"/>
      <c r="C146" s="37"/>
      <c r="D146" s="37"/>
    </row>
    <row r="147" spans="2:4" ht="15.75" customHeight="1" x14ac:dyDescent="0.2">
      <c r="B147" s="37"/>
      <c r="C147" s="37"/>
      <c r="D147" s="37"/>
    </row>
    <row r="148" spans="2:4" ht="15.75" customHeight="1" x14ac:dyDescent="0.2">
      <c r="B148" s="37"/>
      <c r="C148" s="37"/>
      <c r="D148" s="37"/>
    </row>
    <row r="149" spans="2:4" ht="15.75" customHeight="1" x14ac:dyDescent="0.2">
      <c r="B149" s="37"/>
      <c r="C149" s="37"/>
      <c r="D149" s="37"/>
    </row>
    <row r="150" spans="2:4" ht="15.75" customHeight="1" x14ac:dyDescent="0.2">
      <c r="B150" s="37"/>
      <c r="C150" s="37"/>
      <c r="D150" s="37"/>
    </row>
    <row r="151" spans="2:4" ht="15.75" customHeight="1" x14ac:dyDescent="0.2">
      <c r="B151" s="37"/>
      <c r="C151" s="37"/>
      <c r="D151" s="37"/>
    </row>
    <row r="152" spans="2:4" ht="15.75" customHeight="1" x14ac:dyDescent="0.2">
      <c r="B152" s="37"/>
      <c r="C152" s="37"/>
      <c r="D152" s="37"/>
    </row>
    <row r="153" spans="2:4" ht="15.75" customHeight="1" x14ac:dyDescent="0.2">
      <c r="B153" s="37"/>
      <c r="C153" s="37"/>
      <c r="D153" s="37"/>
    </row>
    <row r="154" spans="2:4" ht="15.75" customHeight="1" x14ac:dyDescent="0.2">
      <c r="B154" s="37"/>
      <c r="C154" s="37"/>
      <c r="D154" s="37"/>
    </row>
    <row r="155" spans="2:4" ht="15.75" customHeight="1" x14ac:dyDescent="0.2">
      <c r="B155" s="37"/>
      <c r="C155" s="37"/>
      <c r="D155" s="37"/>
    </row>
    <row r="156" spans="2:4" ht="15.75" customHeight="1" x14ac:dyDescent="0.2">
      <c r="B156" s="37"/>
      <c r="C156" s="37"/>
      <c r="D156" s="37"/>
    </row>
    <row r="157" spans="2:4" ht="15.75" customHeight="1" x14ac:dyDescent="0.2">
      <c r="B157" s="37"/>
      <c r="C157" s="37"/>
      <c r="D157" s="37"/>
    </row>
    <row r="158" spans="2:4" ht="15.75" customHeight="1" x14ac:dyDescent="0.2">
      <c r="B158" s="37"/>
      <c r="C158" s="37"/>
      <c r="D158" s="37"/>
    </row>
    <row r="159" spans="2:4" ht="15.75" customHeight="1" x14ac:dyDescent="0.2">
      <c r="B159" s="37"/>
      <c r="C159" s="37"/>
      <c r="D159" s="37"/>
    </row>
    <row r="160" spans="2:4" ht="15.75" customHeight="1" x14ac:dyDescent="0.2">
      <c r="B160" s="37"/>
      <c r="C160" s="37"/>
      <c r="D160" s="37"/>
    </row>
    <row r="161" spans="2:4" ht="15.75" customHeight="1" x14ac:dyDescent="0.2">
      <c r="B161" s="37"/>
      <c r="C161" s="37"/>
      <c r="D161" s="37"/>
    </row>
    <row r="162" spans="2:4" ht="15.75" customHeight="1" x14ac:dyDescent="0.2">
      <c r="B162" s="37"/>
      <c r="C162" s="37"/>
      <c r="D162" s="37"/>
    </row>
    <row r="163" spans="2:4" ht="15.75" customHeight="1" x14ac:dyDescent="0.2">
      <c r="B163" s="37"/>
      <c r="C163" s="37"/>
      <c r="D163" s="37"/>
    </row>
    <row r="164" spans="2:4" ht="15.75" customHeight="1" x14ac:dyDescent="0.2">
      <c r="B164" s="37"/>
      <c r="C164" s="37"/>
      <c r="D164" s="37"/>
    </row>
    <row r="165" spans="2:4" ht="15.75" customHeight="1" x14ac:dyDescent="0.2">
      <c r="B165" s="37"/>
      <c r="C165" s="37"/>
      <c r="D165" s="37"/>
    </row>
    <row r="166" spans="2:4" ht="15.75" customHeight="1" x14ac:dyDescent="0.2">
      <c r="B166" s="37"/>
      <c r="C166" s="37"/>
      <c r="D166" s="37"/>
    </row>
    <row r="167" spans="2:4" ht="15.75" customHeight="1" x14ac:dyDescent="0.2">
      <c r="B167" s="37"/>
      <c r="C167" s="37"/>
      <c r="D167" s="37"/>
    </row>
    <row r="168" spans="2:4" ht="15.75" customHeight="1" x14ac:dyDescent="0.2">
      <c r="B168" s="37"/>
      <c r="C168" s="37"/>
      <c r="D168" s="37"/>
    </row>
    <row r="169" spans="2:4" ht="15.75" customHeight="1" x14ac:dyDescent="0.2">
      <c r="B169" s="37"/>
      <c r="C169" s="37"/>
      <c r="D169" s="37"/>
    </row>
    <row r="170" spans="2:4" ht="15.75" customHeight="1" x14ac:dyDescent="0.2">
      <c r="B170" s="37"/>
      <c r="C170" s="37"/>
      <c r="D170" s="37"/>
    </row>
    <row r="171" spans="2:4" ht="15.75" customHeight="1" x14ac:dyDescent="0.2">
      <c r="B171" s="37"/>
      <c r="C171" s="37"/>
      <c r="D171" s="37"/>
    </row>
    <row r="172" spans="2:4" ht="15.75" customHeight="1" x14ac:dyDescent="0.2">
      <c r="B172" s="37"/>
      <c r="C172" s="37"/>
      <c r="D172" s="37"/>
    </row>
    <row r="173" spans="2:4" ht="15.75" customHeight="1" x14ac:dyDescent="0.2">
      <c r="B173" s="37"/>
      <c r="C173" s="37"/>
      <c r="D173" s="37"/>
    </row>
    <row r="174" spans="2:4" ht="15.75" customHeight="1" x14ac:dyDescent="0.2">
      <c r="B174" s="37"/>
      <c r="C174" s="37"/>
      <c r="D174" s="37"/>
    </row>
    <row r="175" spans="2:4" ht="15.75" customHeight="1" x14ac:dyDescent="0.2">
      <c r="B175" s="37"/>
      <c r="C175" s="37"/>
      <c r="D175" s="37"/>
    </row>
    <row r="176" spans="2:4" ht="15.75" customHeight="1" x14ac:dyDescent="0.2">
      <c r="B176" s="37"/>
      <c r="C176" s="37"/>
      <c r="D176" s="37"/>
    </row>
    <row r="177" spans="2:4" ht="15.75" customHeight="1" x14ac:dyDescent="0.2">
      <c r="B177" s="37"/>
      <c r="C177" s="37"/>
      <c r="D177" s="37"/>
    </row>
    <row r="178" spans="2:4" ht="15.75" customHeight="1" x14ac:dyDescent="0.2">
      <c r="B178" s="37"/>
      <c r="C178" s="37"/>
      <c r="D178" s="37"/>
    </row>
    <row r="179" spans="2:4" ht="15.75" customHeight="1" x14ac:dyDescent="0.2">
      <c r="B179" s="37"/>
      <c r="C179" s="37"/>
      <c r="D179" s="37"/>
    </row>
    <row r="180" spans="2:4" ht="15.75" customHeight="1" x14ac:dyDescent="0.2">
      <c r="B180" s="37"/>
      <c r="C180" s="37"/>
      <c r="D180" s="37"/>
    </row>
    <row r="181" spans="2:4" ht="15.75" customHeight="1" x14ac:dyDescent="0.2">
      <c r="B181" s="37"/>
      <c r="C181" s="37"/>
      <c r="D181" s="37"/>
    </row>
    <row r="182" spans="2:4" ht="15.75" customHeight="1" x14ac:dyDescent="0.2">
      <c r="B182" s="37"/>
      <c r="C182" s="37"/>
      <c r="D182" s="37"/>
    </row>
    <row r="183" spans="2:4" ht="15.75" customHeight="1" x14ac:dyDescent="0.2">
      <c r="B183" s="37"/>
      <c r="C183" s="37"/>
      <c r="D183" s="37"/>
    </row>
    <row r="184" spans="2:4" ht="15.75" customHeight="1" x14ac:dyDescent="0.2">
      <c r="B184" s="37"/>
      <c r="C184" s="37"/>
      <c r="D184" s="37"/>
    </row>
    <row r="185" spans="2:4" ht="15.75" customHeight="1" x14ac:dyDescent="0.2">
      <c r="B185" s="37"/>
      <c r="C185" s="37"/>
      <c r="D185" s="37"/>
    </row>
    <row r="186" spans="2:4" ht="15.75" customHeight="1" x14ac:dyDescent="0.2">
      <c r="B186" s="37"/>
      <c r="C186" s="37"/>
      <c r="D186" s="37"/>
    </row>
    <row r="187" spans="2:4" ht="15.75" customHeight="1" x14ac:dyDescent="0.2">
      <c r="B187" s="37"/>
      <c r="C187" s="37"/>
      <c r="D187" s="37"/>
    </row>
    <row r="188" spans="2:4" ht="15.75" customHeight="1" x14ac:dyDescent="0.2">
      <c r="B188" s="37"/>
      <c r="C188" s="37"/>
      <c r="D188" s="37"/>
    </row>
    <row r="189" spans="2:4" ht="15.75" customHeight="1" x14ac:dyDescent="0.2">
      <c r="B189" s="37"/>
      <c r="C189" s="37"/>
      <c r="D189" s="37"/>
    </row>
    <row r="190" spans="2:4" ht="15.75" customHeight="1" x14ac:dyDescent="0.2">
      <c r="B190" s="37"/>
      <c r="C190" s="37"/>
      <c r="D190" s="37"/>
    </row>
    <row r="191" spans="2:4" ht="15.75" customHeight="1" x14ac:dyDescent="0.2">
      <c r="B191" s="37"/>
      <c r="C191" s="37"/>
      <c r="D191" s="37"/>
    </row>
    <row r="192" spans="2:4" ht="15.75" customHeight="1" x14ac:dyDescent="0.2">
      <c r="B192" s="37"/>
      <c r="C192" s="37"/>
      <c r="D192" s="37"/>
    </row>
    <row r="193" spans="2:4" ht="15.75" customHeight="1" x14ac:dyDescent="0.2">
      <c r="B193" s="37"/>
      <c r="C193" s="37"/>
      <c r="D193" s="37"/>
    </row>
    <row r="194" spans="2:4" ht="15.75" customHeight="1" x14ac:dyDescent="0.2">
      <c r="B194" s="37"/>
      <c r="C194" s="37"/>
      <c r="D194" s="37"/>
    </row>
    <row r="195" spans="2:4" ht="15.75" customHeight="1" x14ac:dyDescent="0.2">
      <c r="B195" s="37"/>
      <c r="C195" s="37"/>
      <c r="D195" s="37"/>
    </row>
    <row r="196" spans="2:4" ht="15.75" customHeight="1" x14ac:dyDescent="0.2">
      <c r="B196" s="37"/>
      <c r="C196" s="37"/>
      <c r="D196" s="37"/>
    </row>
    <row r="197" spans="2:4" ht="15.75" customHeight="1" x14ac:dyDescent="0.2">
      <c r="B197" s="37"/>
      <c r="C197" s="37"/>
      <c r="D197" s="37"/>
    </row>
    <row r="198" spans="2:4" ht="15.75" customHeight="1" x14ac:dyDescent="0.2">
      <c r="B198" s="37"/>
      <c r="C198" s="37"/>
      <c r="D198" s="37"/>
    </row>
    <row r="199" spans="2:4" ht="15.75" customHeight="1" x14ac:dyDescent="0.2">
      <c r="B199" s="37"/>
      <c r="C199" s="37"/>
      <c r="D199" s="37"/>
    </row>
    <row r="200" spans="2:4" ht="15.75" customHeight="1" x14ac:dyDescent="0.2">
      <c r="B200" s="37"/>
      <c r="C200" s="37"/>
      <c r="D200" s="37"/>
    </row>
    <row r="201" spans="2:4" ht="15.75" customHeight="1" x14ac:dyDescent="0.2">
      <c r="B201" s="37"/>
      <c r="C201" s="37"/>
      <c r="D201" s="37"/>
    </row>
    <row r="202" spans="2:4" ht="15.75" customHeight="1" x14ac:dyDescent="0.2">
      <c r="B202" s="37"/>
      <c r="C202" s="37"/>
      <c r="D202" s="37"/>
    </row>
    <row r="203" spans="2:4" ht="15.75" customHeight="1" x14ac:dyDescent="0.2">
      <c r="B203" s="37"/>
      <c r="C203" s="37"/>
      <c r="D203" s="37"/>
    </row>
    <row r="204" spans="2:4" ht="15.75" customHeight="1" x14ac:dyDescent="0.2">
      <c r="B204" s="37"/>
      <c r="C204" s="37"/>
      <c r="D204" s="37"/>
    </row>
    <row r="205" spans="2:4" ht="15.75" customHeight="1" x14ac:dyDescent="0.2">
      <c r="B205" s="37"/>
      <c r="C205" s="37"/>
      <c r="D205" s="37"/>
    </row>
    <row r="206" spans="2:4" ht="15.75" customHeight="1" x14ac:dyDescent="0.2">
      <c r="B206" s="37"/>
      <c r="C206" s="37"/>
      <c r="D206" s="37"/>
    </row>
    <row r="207" spans="2:4" ht="15.75" customHeight="1" x14ac:dyDescent="0.2">
      <c r="B207" s="37"/>
      <c r="C207" s="37"/>
      <c r="D207" s="37"/>
    </row>
    <row r="208" spans="2:4" ht="15.75" customHeight="1" x14ac:dyDescent="0.2">
      <c r="B208" s="37"/>
      <c r="C208" s="37"/>
      <c r="D208" s="37"/>
    </row>
    <row r="209" spans="2:4" ht="15.75" customHeight="1" x14ac:dyDescent="0.2">
      <c r="B209" s="37"/>
      <c r="C209" s="37"/>
      <c r="D209" s="37"/>
    </row>
    <row r="210" spans="2:4" ht="15.75" customHeight="1" x14ac:dyDescent="0.2">
      <c r="B210" s="37"/>
      <c r="C210" s="37"/>
      <c r="D210" s="37"/>
    </row>
    <row r="211" spans="2:4" ht="15.75" customHeight="1" x14ac:dyDescent="0.2">
      <c r="B211" s="37"/>
      <c r="C211" s="37"/>
      <c r="D211" s="37"/>
    </row>
    <row r="212" spans="2:4" ht="15.75" customHeight="1" x14ac:dyDescent="0.2">
      <c r="B212" s="37"/>
      <c r="C212" s="37"/>
      <c r="D212" s="37"/>
    </row>
    <row r="213" spans="2:4" ht="15.75" customHeight="1" x14ac:dyDescent="0.2">
      <c r="B213" s="37"/>
      <c r="C213" s="37"/>
      <c r="D213" s="37"/>
    </row>
    <row r="214" spans="2:4" ht="15.75" customHeight="1" x14ac:dyDescent="0.2">
      <c r="B214" s="37"/>
      <c r="C214" s="37"/>
      <c r="D214" s="37"/>
    </row>
    <row r="215" spans="2:4" ht="15.75" customHeight="1" x14ac:dyDescent="0.2">
      <c r="B215" s="37"/>
      <c r="C215" s="37"/>
      <c r="D215" s="37"/>
    </row>
    <row r="216" spans="2:4" ht="15.75" customHeight="1" x14ac:dyDescent="0.2">
      <c r="B216" s="37"/>
      <c r="C216" s="37"/>
      <c r="D216" s="37"/>
    </row>
    <row r="217" spans="2:4" ht="15.75" customHeight="1" x14ac:dyDescent="0.2">
      <c r="B217" s="37"/>
      <c r="C217" s="37"/>
      <c r="D217" s="37"/>
    </row>
    <row r="218" spans="2:4" ht="15.75" customHeight="1" x14ac:dyDescent="0.2">
      <c r="B218" s="37"/>
      <c r="C218" s="37"/>
      <c r="D218" s="37"/>
    </row>
    <row r="219" spans="2:4" ht="15.75" customHeight="1" x14ac:dyDescent="0.2">
      <c r="B219" s="37"/>
      <c r="C219" s="37"/>
      <c r="D219" s="37"/>
    </row>
    <row r="220" spans="2:4" ht="15.75" customHeight="1" x14ac:dyDescent="0.2">
      <c r="B220" s="37"/>
      <c r="C220" s="37"/>
      <c r="D220" s="37"/>
    </row>
    <row r="221" spans="2:4" ht="15.75" customHeight="1" x14ac:dyDescent="0.2">
      <c r="B221" s="37"/>
      <c r="C221" s="37"/>
      <c r="D221" s="37"/>
    </row>
    <row r="222" spans="2:4" ht="15.75" customHeight="1" x14ac:dyDescent="0.2">
      <c r="B222" s="37"/>
      <c r="C222" s="37"/>
      <c r="D222" s="37"/>
    </row>
    <row r="223" spans="2:4" ht="15.75" customHeight="1" x14ac:dyDescent="0.2">
      <c r="B223" s="37"/>
      <c r="C223" s="37"/>
      <c r="D223" s="37"/>
    </row>
    <row r="224" spans="2:4" ht="15.75" customHeight="1" x14ac:dyDescent="0.2">
      <c r="B224" s="37"/>
      <c r="C224" s="37"/>
      <c r="D224" s="37"/>
    </row>
    <row r="225" spans="2:4" ht="15.75" customHeight="1" x14ac:dyDescent="0.2">
      <c r="B225" s="37"/>
      <c r="C225" s="37"/>
      <c r="D225" s="37"/>
    </row>
    <row r="226" spans="2:4" ht="15.75" customHeight="1" x14ac:dyDescent="0.2">
      <c r="B226" s="37"/>
      <c r="C226" s="37"/>
      <c r="D226" s="37"/>
    </row>
    <row r="227" spans="2:4" ht="15.75" customHeight="1" x14ac:dyDescent="0.2">
      <c r="B227" s="37"/>
      <c r="C227" s="37"/>
      <c r="D227" s="37"/>
    </row>
    <row r="228" spans="2:4" ht="15.75" customHeight="1" x14ac:dyDescent="0.2">
      <c r="B228" s="37"/>
      <c r="C228" s="37"/>
      <c r="D228" s="37"/>
    </row>
    <row r="229" spans="2:4" ht="15.75" customHeight="1" x14ac:dyDescent="0.2">
      <c r="B229" s="37"/>
      <c r="C229" s="37"/>
      <c r="D229" s="37"/>
    </row>
    <row r="230" spans="2:4" ht="15.75" customHeight="1" x14ac:dyDescent="0.2">
      <c r="B230" s="37"/>
      <c r="C230" s="37"/>
      <c r="D230" s="37"/>
    </row>
    <row r="231" spans="2:4" ht="15.75" customHeight="1" x14ac:dyDescent="0.2">
      <c r="B231" s="37"/>
      <c r="C231" s="37"/>
      <c r="D231" s="37"/>
    </row>
    <row r="232" spans="2:4" ht="15.75" customHeight="1" x14ac:dyDescent="0.2">
      <c r="B232" s="37"/>
      <c r="C232" s="37"/>
      <c r="D232" s="37"/>
    </row>
    <row r="233" spans="2:4" ht="15.75" customHeight="1" x14ac:dyDescent="0.2">
      <c r="B233" s="37"/>
      <c r="C233" s="37"/>
      <c r="D233" s="37"/>
    </row>
    <row r="234" spans="2:4" ht="15.75" customHeight="1" x14ac:dyDescent="0.2">
      <c r="B234" s="37"/>
      <c r="C234" s="37"/>
      <c r="D234" s="37"/>
    </row>
    <row r="235" spans="2:4" ht="15.75" customHeight="1" x14ac:dyDescent="0.2">
      <c r="B235" s="37"/>
      <c r="C235" s="37"/>
      <c r="D235" s="37"/>
    </row>
    <row r="236" spans="2:4" ht="15.75" customHeight="1" x14ac:dyDescent="0.2">
      <c r="B236" s="37"/>
      <c r="C236" s="37"/>
      <c r="D236" s="37"/>
    </row>
    <row r="237" spans="2:4" ht="15.75" customHeight="1" x14ac:dyDescent="0.2">
      <c r="B237" s="37"/>
      <c r="C237" s="37"/>
      <c r="D237" s="37"/>
    </row>
    <row r="238" spans="2:4" ht="15.75" customHeight="1" x14ac:dyDescent="0.2">
      <c r="B238" s="37"/>
      <c r="C238" s="37"/>
      <c r="D238" s="37"/>
    </row>
    <row r="239" spans="2:4" ht="15.75" customHeight="1" x14ac:dyDescent="0.2">
      <c r="B239" s="37"/>
      <c r="C239" s="37"/>
      <c r="D239" s="37"/>
    </row>
    <row r="240" spans="2:4" ht="15.75" customHeight="1" x14ac:dyDescent="0.2">
      <c r="B240" s="37"/>
      <c r="C240" s="37"/>
      <c r="D240" s="37"/>
    </row>
    <row r="241" spans="2:4" ht="15.75" customHeight="1" x14ac:dyDescent="0.2">
      <c r="B241" s="37"/>
      <c r="C241" s="37"/>
      <c r="D241" s="37"/>
    </row>
    <row r="242" spans="2:4" ht="15.75" customHeight="1" x14ac:dyDescent="0.2">
      <c r="B242" s="37"/>
      <c r="C242" s="37"/>
      <c r="D242" s="37"/>
    </row>
    <row r="243" spans="2:4" ht="15.75" customHeight="1" x14ac:dyDescent="0.2">
      <c r="B243" s="37"/>
      <c r="C243" s="37"/>
      <c r="D243" s="37"/>
    </row>
    <row r="244" spans="2:4" ht="15.75" customHeight="1" x14ac:dyDescent="0.2">
      <c r="B244" s="37"/>
      <c r="C244" s="37"/>
      <c r="D244" s="37"/>
    </row>
    <row r="245" spans="2:4" ht="15.75" customHeight="1" x14ac:dyDescent="0.2">
      <c r="B245" s="37"/>
      <c r="C245" s="37"/>
      <c r="D245" s="37"/>
    </row>
    <row r="246" spans="2:4" ht="15.75" customHeight="1" x14ac:dyDescent="0.2">
      <c r="B246" s="37"/>
      <c r="C246" s="37"/>
      <c r="D246" s="37"/>
    </row>
    <row r="247" spans="2:4" ht="15.75" customHeight="1" x14ac:dyDescent="0.2">
      <c r="B247" s="37"/>
      <c r="C247" s="37"/>
      <c r="D247" s="37"/>
    </row>
    <row r="248" spans="2:4" ht="15.75" customHeight="1" x14ac:dyDescent="0.2">
      <c r="B248" s="37"/>
      <c r="C248" s="37"/>
      <c r="D248" s="37"/>
    </row>
    <row r="249" spans="2:4" ht="15.75" customHeight="1" x14ac:dyDescent="0.2">
      <c r="B249" s="37"/>
      <c r="C249" s="37"/>
      <c r="D249" s="37"/>
    </row>
    <row r="250" spans="2:4" ht="15.75" customHeight="1" x14ac:dyDescent="0.2">
      <c r="B250" s="37"/>
      <c r="C250" s="37"/>
      <c r="D250" s="37"/>
    </row>
    <row r="251" spans="2:4" ht="15.75" customHeight="1" x14ac:dyDescent="0.2">
      <c r="B251" s="37"/>
      <c r="C251" s="37"/>
      <c r="D251" s="37"/>
    </row>
    <row r="252" spans="2:4" ht="15.75" customHeight="1" x14ac:dyDescent="0.2">
      <c r="B252" s="37"/>
      <c r="C252" s="37"/>
      <c r="D252" s="37"/>
    </row>
    <row r="253" spans="2:4" ht="15.75" customHeight="1" x14ac:dyDescent="0.2">
      <c r="B253" s="37"/>
      <c r="C253" s="37"/>
      <c r="D253" s="37"/>
    </row>
    <row r="254" spans="2:4" ht="15.75" customHeight="1" x14ac:dyDescent="0.2">
      <c r="B254" s="37"/>
      <c r="C254" s="37"/>
      <c r="D254" s="37"/>
    </row>
    <row r="255" spans="2:4" ht="15.75" customHeight="1" x14ac:dyDescent="0.2">
      <c r="B255" s="37"/>
      <c r="C255" s="37"/>
      <c r="D255" s="37"/>
    </row>
    <row r="256" spans="2:4" ht="15.75" customHeight="1" x14ac:dyDescent="0.2">
      <c r="B256" s="37"/>
      <c r="C256" s="37"/>
      <c r="D256" s="37"/>
    </row>
    <row r="257" spans="2:4" ht="15.75" customHeight="1" x14ac:dyDescent="0.2">
      <c r="B257" s="37"/>
      <c r="C257" s="37"/>
      <c r="D257" s="37"/>
    </row>
    <row r="258" spans="2:4" ht="15.75" customHeight="1" x14ac:dyDescent="0.2">
      <c r="B258" s="37"/>
      <c r="C258" s="37"/>
      <c r="D258" s="37"/>
    </row>
    <row r="259" spans="2:4" ht="15.75" customHeight="1" x14ac:dyDescent="0.2">
      <c r="B259" s="37"/>
      <c r="C259" s="37"/>
      <c r="D259" s="37"/>
    </row>
    <row r="260" spans="2:4" ht="15.75" customHeight="1" x14ac:dyDescent="0.2">
      <c r="B260" s="37"/>
      <c r="C260" s="37"/>
      <c r="D260" s="37"/>
    </row>
    <row r="261" spans="2:4" ht="15.75" customHeight="1" x14ac:dyDescent="0.2">
      <c r="B261" s="37"/>
      <c r="C261" s="37"/>
      <c r="D261" s="37"/>
    </row>
    <row r="262" spans="2:4" ht="15.75" customHeight="1" x14ac:dyDescent="0.2">
      <c r="B262" s="37"/>
      <c r="C262" s="37"/>
      <c r="D262" s="37"/>
    </row>
    <row r="263" spans="2:4" ht="15.75" customHeight="1" x14ac:dyDescent="0.2">
      <c r="B263" s="37"/>
      <c r="C263" s="37"/>
      <c r="D263" s="37"/>
    </row>
    <row r="264" spans="2:4" ht="15.75" customHeight="1" x14ac:dyDescent="0.2">
      <c r="B264" s="37"/>
      <c r="C264" s="37"/>
      <c r="D264" s="37"/>
    </row>
    <row r="265" spans="2:4" ht="15.75" customHeight="1" x14ac:dyDescent="0.2">
      <c r="B265" s="37"/>
      <c r="C265" s="37"/>
      <c r="D265" s="37"/>
    </row>
    <row r="266" spans="2:4" ht="15.75" customHeight="1" x14ac:dyDescent="0.2">
      <c r="B266" s="37"/>
      <c r="C266" s="37"/>
      <c r="D266" s="37"/>
    </row>
    <row r="267" spans="2:4" ht="15.75" customHeight="1" x14ac:dyDescent="0.2">
      <c r="B267" s="37"/>
      <c r="C267" s="37"/>
      <c r="D267" s="37"/>
    </row>
    <row r="268" spans="2:4" ht="15.75" customHeight="1" x14ac:dyDescent="0.2">
      <c r="B268" s="37"/>
      <c r="C268" s="37"/>
      <c r="D268" s="37"/>
    </row>
    <row r="269" spans="2:4" ht="15.75" customHeight="1" x14ac:dyDescent="0.2">
      <c r="B269" s="37"/>
      <c r="C269" s="37"/>
      <c r="D269" s="37"/>
    </row>
    <row r="270" spans="2:4" ht="15.75" customHeight="1" x14ac:dyDescent="0.2">
      <c r="B270" s="37"/>
      <c r="C270" s="37"/>
      <c r="D270" s="37"/>
    </row>
    <row r="271" spans="2:4" ht="15.75" customHeight="1" x14ac:dyDescent="0.2">
      <c r="B271" s="37"/>
      <c r="C271" s="37"/>
      <c r="D271" s="37"/>
    </row>
    <row r="272" spans="2:4" ht="15.75" customHeight="1" x14ac:dyDescent="0.2">
      <c r="B272" s="37"/>
      <c r="C272" s="37"/>
      <c r="D272" s="37"/>
    </row>
    <row r="273" spans="2:4" ht="15.75" customHeight="1" x14ac:dyDescent="0.2">
      <c r="B273" s="37"/>
      <c r="C273" s="37"/>
      <c r="D273" s="37"/>
    </row>
    <row r="274" spans="2:4" ht="15.75" customHeight="1" x14ac:dyDescent="0.2">
      <c r="B274" s="37"/>
      <c r="C274" s="37"/>
      <c r="D274" s="37"/>
    </row>
    <row r="275" spans="2:4" ht="15.75" customHeight="1" x14ac:dyDescent="0.2">
      <c r="B275" s="37"/>
      <c r="C275" s="37"/>
      <c r="D275" s="37"/>
    </row>
    <row r="276" spans="2:4" ht="15.75" customHeight="1" x14ac:dyDescent="0.2">
      <c r="B276" s="37"/>
      <c r="C276" s="37"/>
      <c r="D276" s="37"/>
    </row>
    <row r="277" spans="2:4" ht="15.75" customHeight="1" x14ac:dyDescent="0.2">
      <c r="B277" s="37"/>
      <c r="C277" s="37"/>
      <c r="D277" s="37"/>
    </row>
    <row r="278" spans="2:4" ht="15.75" customHeight="1" x14ac:dyDescent="0.2">
      <c r="B278" s="37"/>
      <c r="C278" s="37"/>
      <c r="D278" s="37"/>
    </row>
    <row r="279" spans="2:4" ht="15.75" customHeight="1" x14ac:dyDescent="0.2">
      <c r="B279" s="37"/>
      <c r="C279" s="37"/>
      <c r="D279" s="37"/>
    </row>
    <row r="280" spans="2:4" ht="15.75" customHeight="1" x14ac:dyDescent="0.2">
      <c r="B280" s="37"/>
      <c r="C280" s="37"/>
      <c r="D280" s="37"/>
    </row>
    <row r="281" spans="2:4" ht="15.75" customHeight="1" x14ac:dyDescent="0.2">
      <c r="B281" s="37"/>
      <c r="C281" s="37"/>
      <c r="D281" s="37"/>
    </row>
    <row r="282" spans="2:4" ht="15.75" customHeight="1" x14ac:dyDescent="0.2">
      <c r="B282" s="37"/>
      <c r="C282" s="37"/>
      <c r="D282" s="37"/>
    </row>
    <row r="283" spans="2:4" ht="15.75" customHeight="1" x14ac:dyDescent="0.2">
      <c r="B283" s="37"/>
      <c r="C283" s="37"/>
      <c r="D283" s="37"/>
    </row>
    <row r="284" spans="2:4" ht="15.75" customHeight="1" x14ac:dyDescent="0.2">
      <c r="B284" s="37"/>
      <c r="C284" s="37"/>
      <c r="D284" s="37"/>
    </row>
    <row r="285" spans="2:4" ht="15.75" customHeight="1" x14ac:dyDescent="0.2">
      <c r="B285" s="37"/>
      <c r="C285" s="37"/>
      <c r="D285" s="37"/>
    </row>
    <row r="286" spans="2:4" ht="15.75" customHeight="1" x14ac:dyDescent="0.2">
      <c r="B286" s="37"/>
      <c r="C286" s="37"/>
      <c r="D286" s="37"/>
    </row>
    <row r="287" spans="2:4" ht="15.75" customHeight="1" x14ac:dyDescent="0.2">
      <c r="B287" s="37"/>
      <c r="C287" s="37"/>
      <c r="D287" s="37"/>
    </row>
    <row r="288" spans="2:4" ht="15.75" customHeight="1" x14ac:dyDescent="0.2">
      <c r="B288" s="37"/>
      <c r="C288" s="37"/>
      <c r="D288" s="37"/>
    </row>
    <row r="289" spans="2:4" ht="15.75" customHeight="1" x14ac:dyDescent="0.2">
      <c r="B289" s="37"/>
      <c r="C289" s="37"/>
      <c r="D289" s="37"/>
    </row>
    <row r="290" spans="2:4" ht="15.75" customHeight="1" x14ac:dyDescent="0.2">
      <c r="B290" s="37"/>
      <c r="C290" s="37"/>
      <c r="D290" s="37"/>
    </row>
    <row r="291" spans="2:4" ht="15.75" customHeight="1" x14ac:dyDescent="0.2">
      <c r="B291" s="37"/>
      <c r="C291" s="37"/>
      <c r="D291" s="37"/>
    </row>
    <row r="292" spans="2:4" ht="15.75" customHeight="1" x14ac:dyDescent="0.2">
      <c r="B292" s="37"/>
      <c r="C292" s="37"/>
      <c r="D292" s="37"/>
    </row>
    <row r="293" spans="2:4" ht="15.75" customHeight="1" x14ac:dyDescent="0.2">
      <c r="B293" s="37"/>
      <c r="C293" s="37"/>
      <c r="D293" s="37"/>
    </row>
    <row r="294" spans="2:4" ht="15.75" customHeight="1" x14ac:dyDescent="0.2">
      <c r="B294" s="37"/>
      <c r="C294" s="37"/>
      <c r="D294" s="37"/>
    </row>
    <row r="295" spans="2:4" ht="15.75" customHeight="1" x14ac:dyDescent="0.2">
      <c r="B295" s="37"/>
      <c r="C295" s="37"/>
      <c r="D295" s="37"/>
    </row>
    <row r="296" spans="2:4" ht="15.75" customHeight="1" x14ac:dyDescent="0.2">
      <c r="B296" s="37"/>
      <c r="C296" s="37"/>
      <c r="D296" s="37"/>
    </row>
    <row r="297" spans="2:4" ht="15.75" customHeight="1" x14ac:dyDescent="0.2">
      <c r="B297" s="37"/>
      <c r="C297" s="37"/>
      <c r="D297" s="37"/>
    </row>
    <row r="298" spans="2:4" ht="15.75" customHeight="1" x14ac:dyDescent="0.2">
      <c r="B298" s="37"/>
      <c r="C298" s="37"/>
      <c r="D298" s="37"/>
    </row>
    <row r="299" spans="2:4" ht="15.75" customHeight="1" x14ac:dyDescent="0.2">
      <c r="B299" s="37"/>
      <c r="C299" s="37"/>
      <c r="D299" s="37"/>
    </row>
    <row r="300" spans="2:4" ht="15.75" customHeight="1" x14ac:dyDescent="0.2">
      <c r="B300" s="37"/>
      <c r="C300" s="37"/>
      <c r="D300" s="37"/>
    </row>
    <row r="301" spans="2:4" ht="15.75" customHeight="1" x14ac:dyDescent="0.2">
      <c r="B301" s="37"/>
      <c r="C301" s="37"/>
      <c r="D301" s="37"/>
    </row>
    <row r="302" spans="2:4" ht="15.75" customHeight="1" x14ac:dyDescent="0.2">
      <c r="B302" s="37"/>
      <c r="C302" s="37"/>
      <c r="D302" s="37"/>
    </row>
    <row r="303" spans="2:4" ht="15.75" customHeight="1" x14ac:dyDescent="0.2">
      <c r="B303" s="37"/>
      <c r="C303" s="37"/>
      <c r="D303" s="37"/>
    </row>
    <row r="304" spans="2:4" ht="15.75" customHeight="1" x14ac:dyDescent="0.2">
      <c r="B304" s="37"/>
      <c r="C304" s="37"/>
      <c r="D304" s="37"/>
    </row>
    <row r="305" spans="2:4" ht="15.75" customHeight="1" x14ac:dyDescent="0.2">
      <c r="B305" s="37"/>
      <c r="C305" s="37"/>
      <c r="D305" s="37"/>
    </row>
    <row r="306" spans="2:4" ht="15.75" customHeight="1" x14ac:dyDescent="0.2">
      <c r="B306" s="37"/>
      <c r="C306" s="37"/>
      <c r="D306" s="37"/>
    </row>
    <row r="307" spans="2:4" ht="15.75" customHeight="1" x14ac:dyDescent="0.2">
      <c r="B307" s="37"/>
      <c r="C307" s="37"/>
      <c r="D307" s="37"/>
    </row>
    <row r="308" spans="2:4" ht="15.75" customHeight="1" x14ac:dyDescent="0.2">
      <c r="B308" s="37"/>
      <c r="C308" s="37"/>
      <c r="D308" s="37"/>
    </row>
    <row r="309" spans="2:4" ht="15.75" customHeight="1" x14ac:dyDescent="0.2">
      <c r="B309" s="37"/>
      <c r="C309" s="37"/>
      <c r="D309" s="37"/>
    </row>
    <row r="310" spans="2:4" ht="15.75" customHeight="1" x14ac:dyDescent="0.2">
      <c r="B310" s="37"/>
      <c r="C310" s="37"/>
      <c r="D310" s="37"/>
    </row>
    <row r="311" spans="2:4" ht="15.75" customHeight="1" x14ac:dyDescent="0.2">
      <c r="B311" s="37"/>
      <c r="C311" s="37"/>
      <c r="D311" s="37"/>
    </row>
    <row r="312" spans="2:4" ht="15.75" customHeight="1" x14ac:dyDescent="0.2">
      <c r="B312" s="37"/>
      <c r="C312" s="37"/>
      <c r="D312" s="37"/>
    </row>
    <row r="313" spans="2:4" ht="15.75" customHeight="1" x14ac:dyDescent="0.2">
      <c r="B313" s="37"/>
      <c r="C313" s="37"/>
      <c r="D313" s="37"/>
    </row>
    <row r="314" spans="2:4" ht="15.75" customHeight="1" x14ac:dyDescent="0.2">
      <c r="B314" s="37"/>
      <c r="C314" s="37"/>
      <c r="D314" s="37"/>
    </row>
    <row r="315" spans="2:4" ht="15.75" customHeight="1" x14ac:dyDescent="0.2">
      <c r="B315" s="37"/>
      <c r="C315" s="37"/>
      <c r="D315" s="37"/>
    </row>
    <row r="316" spans="2:4" ht="15.75" customHeight="1" x14ac:dyDescent="0.2">
      <c r="B316" s="37"/>
      <c r="C316" s="37"/>
      <c r="D316" s="37"/>
    </row>
    <row r="317" spans="2:4" ht="15.75" customHeight="1" x14ac:dyDescent="0.2">
      <c r="B317" s="37"/>
      <c r="C317" s="37"/>
      <c r="D317" s="37"/>
    </row>
    <row r="318" spans="2:4" ht="15.75" customHeight="1" x14ac:dyDescent="0.2">
      <c r="B318" s="37"/>
      <c r="C318" s="37"/>
      <c r="D318" s="37"/>
    </row>
    <row r="319" spans="2:4" ht="15.75" customHeight="1" x14ac:dyDescent="0.2">
      <c r="B319" s="37"/>
      <c r="C319" s="37"/>
      <c r="D319" s="37"/>
    </row>
    <row r="320" spans="2:4" ht="15.75" customHeight="1" x14ac:dyDescent="0.2">
      <c r="B320" s="37"/>
      <c r="C320" s="37"/>
      <c r="D320" s="37"/>
    </row>
    <row r="321" spans="2:4" ht="15.75" customHeight="1" x14ac:dyDescent="0.2">
      <c r="B321" s="37"/>
      <c r="C321" s="37"/>
      <c r="D321" s="37"/>
    </row>
    <row r="322" spans="2:4" ht="15.75" customHeight="1" x14ac:dyDescent="0.2">
      <c r="B322" s="37"/>
      <c r="C322" s="37"/>
      <c r="D322" s="37"/>
    </row>
    <row r="323" spans="2:4" ht="15.75" customHeight="1" x14ac:dyDescent="0.2">
      <c r="B323" s="37"/>
      <c r="C323" s="37"/>
      <c r="D323" s="37"/>
    </row>
    <row r="324" spans="2:4" ht="15.75" customHeight="1" x14ac:dyDescent="0.2">
      <c r="B324" s="37"/>
      <c r="C324" s="37"/>
      <c r="D324" s="37"/>
    </row>
    <row r="325" spans="2:4" ht="15.75" customHeight="1" x14ac:dyDescent="0.2">
      <c r="B325" s="37"/>
      <c r="C325" s="37"/>
      <c r="D325" s="37"/>
    </row>
    <row r="326" spans="2:4" ht="15.75" customHeight="1" x14ac:dyDescent="0.2">
      <c r="B326" s="37"/>
      <c r="C326" s="37"/>
      <c r="D326" s="37"/>
    </row>
    <row r="327" spans="2:4" ht="15.75" customHeight="1" x14ac:dyDescent="0.2">
      <c r="B327" s="37"/>
      <c r="C327" s="37"/>
      <c r="D327" s="37"/>
    </row>
    <row r="328" spans="2:4" ht="15.75" customHeight="1" x14ac:dyDescent="0.2">
      <c r="B328" s="37"/>
      <c r="C328" s="37"/>
      <c r="D328" s="37"/>
    </row>
    <row r="329" spans="2:4" ht="15.75" customHeight="1" x14ac:dyDescent="0.2">
      <c r="B329" s="37"/>
      <c r="C329" s="37"/>
      <c r="D329" s="37"/>
    </row>
    <row r="330" spans="2:4" ht="15.75" customHeight="1" x14ac:dyDescent="0.2">
      <c r="B330" s="37"/>
      <c r="C330" s="37"/>
      <c r="D330" s="37"/>
    </row>
    <row r="331" spans="2:4" ht="15.75" customHeight="1" x14ac:dyDescent="0.2">
      <c r="B331" s="37"/>
      <c r="C331" s="37"/>
      <c r="D331" s="37"/>
    </row>
    <row r="332" spans="2:4" ht="15.75" customHeight="1" x14ac:dyDescent="0.2">
      <c r="B332" s="37"/>
      <c r="C332" s="37"/>
      <c r="D332" s="37"/>
    </row>
    <row r="333" spans="2:4" ht="15.75" customHeight="1" x14ac:dyDescent="0.2">
      <c r="B333" s="37"/>
      <c r="C333" s="37"/>
      <c r="D333" s="37"/>
    </row>
    <row r="334" spans="2:4" ht="15.75" customHeight="1" x14ac:dyDescent="0.2">
      <c r="B334" s="37"/>
      <c r="C334" s="37"/>
      <c r="D334" s="37"/>
    </row>
    <row r="335" spans="2:4" ht="15.75" customHeight="1" x14ac:dyDescent="0.2">
      <c r="B335" s="37"/>
      <c r="C335" s="37"/>
      <c r="D335" s="37"/>
    </row>
    <row r="336" spans="2:4" ht="15.75" customHeight="1" x14ac:dyDescent="0.2">
      <c r="B336" s="37"/>
      <c r="C336" s="37"/>
      <c r="D336" s="37"/>
    </row>
    <row r="337" spans="2:4" ht="15.75" customHeight="1" x14ac:dyDescent="0.2">
      <c r="B337" s="37"/>
      <c r="C337" s="37"/>
      <c r="D337" s="37"/>
    </row>
    <row r="338" spans="2:4" ht="15.75" customHeight="1" x14ac:dyDescent="0.2">
      <c r="B338" s="37"/>
      <c r="C338" s="37"/>
      <c r="D338" s="37"/>
    </row>
    <row r="339" spans="2:4" ht="15.75" customHeight="1" x14ac:dyDescent="0.2">
      <c r="B339" s="37"/>
      <c r="C339" s="37"/>
      <c r="D339" s="37"/>
    </row>
    <row r="340" spans="2:4" ht="15.75" customHeight="1" x14ac:dyDescent="0.2">
      <c r="B340" s="37"/>
      <c r="C340" s="37"/>
      <c r="D340" s="37"/>
    </row>
    <row r="341" spans="2:4" ht="15.75" customHeight="1" x14ac:dyDescent="0.2">
      <c r="B341" s="37"/>
      <c r="C341" s="37"/>
      <c r="D341" s="37"/>
    </row>
    <row r="342" spans="2:4" ht="15.75" customHeight="1" x14ac:dyDescent="0.2">
      <c r="B342" s="37"/>
      <c r="C342" s="37"/>
      <c r="D342" s="37"/>
    </row>
    <row r="343" spans="2:4" ht="15.75" customHeight="1" x14ac:dyDescent="0.2">
      <c r="B343" s="37"/>
      <c r="C343" s="37"/>
      <c r="D343" s="37"/>
    </row>
    <row r="344" spans="2:4" ht="15.75" customHeight="1" x14ac:dyDescent="0.2">
      <c r="B344" s="37"/>
      <c r="C344" s="37"/>
      <c r="D344" s="37"/>
    </row>
    <row r="345" spans="2:4" ht="15.75" customHeight="1" x14ac:dyDescent="0.2">
      <c r="B345" s="37"/>
      <c r="C345" s="37"/>
      <c r="D345" s="37"/>
    </row>
    <row r="346" spans="2:4" ht="15.75" customHeight="1" x14ac:dyDescent="0.2">
      <c r="B346" s="37"/>
      <c r="C346" s="37"/>
      <c r="D346" s="37"/>
    </row>
    <row r="347" spans="2:4" ht="15.75" customHeight="1" x14ac:dyDescent="0.2">
      <c r="B347" s="37"/>
      <c r="C347" s="37"/>
      <c r="D347" s="37"/>
    </row>
    <row r="348" spans="2:4" ht="15.75" customHeight="1" x14ac:dyDescent="0.2">
      <c r="B348" s="37"/>
      <c r="C348" s="37"/>
      <c r="D348" s="37"/>
    </row>
    <row r="349" spans="2:4" ht="15.75" customHeight="1" x14ac:dyDescent="0.2">
      <c r="B349" s="37"/>
      <c r="C349" s="37"/>
      <c r="D349" s="37"/>
    </row>
    <row r="350" spans="2:4" ht="15.75" customHeight="1" x14ac:dyDescent="0.2">
      <c r="B350" s="37"/>
      <c r="C350" s="37"/>
      <c r="D350" s="37"/>
    </row>
    <row r="351" spans="2:4" ht="15.75" customHeight="1" x14ac:dyDescent="0.2">
      <c r="B351" s="37"/>
      <c r="C351" s="37"/>
      <c r="D351" s="37"/>
    </row>
    <row r="352" spans="2:4" ht="15.75" customHeight="1" x14ac:dyDescent="0.2">
      <c r="B352" s="37"/>
      <c r="C352" s="37"/>
      <c r="D352" s="37"/>
    </row>
    <row r="353" spans="2:4" ht="15.75" customHeight="1" x14ac:dyDescent="0.2">
      <c r="B353" s="37"/>
      <c r="C353" s="37"/>
      <c r="D353" s="37"/>
    </row>
    <row r="354" spans="2:4" ht="15.75" customHeight="1" x14ac:dyDescent="0.2">
      <c r="B354" s="37"/>
      <c r="C354" s="37"/>
      <c r="D354" s="37"/>
    </row>
    <row r="355" spans="2:4" ht="15.75" customHeight="1" x14ac:dyDescent="0.2">
      <c r="B355" s="37"/>
      <c r="C355" s="37"/>
      <c r="D355" s="37"/>
    </row>
    <row r="356" spans="2:4" ht="15.75" customHeight="1" x14ac:dyDescent="0.2">
      <c r="B356" s="37"/>
      <c r="C356" s="37"/>
      <c r="D356" s="37"/>
    </row>
    <row r="357" spans="2:4" ht="15.75" customHeight="1" x14ac:dyDescent="0.2">
      <c r="B357" s="37"/>
      <c r="C357" s="37"/>
      <c r="D357" s="37"/>
    </row>
    <row r="358" spans="2:4" ht="15.75" customHeight="1" x14ac:dyDescent="0.2">
      <c r="B358" s="37"/>
      <c r="C358" s="37"/>
      <c r="D358" s="37"/>
    </row>
    <row r="359" spans="2:4" ht="15.75" customHeight="1" x14ac:dyDescent="0.2">
      <c r="B359" s="37"/>
      <c r="C359" s="37"/>
      <c r="D359" s="37"/>
    </row>
    <row r="360" spans="2:4" ht="15.75" customHeight="1" x14ac:dyDescent="0.2">
      <c r="B360" s="37"/>
      <c r="C360" s="37"/>
      <c r="D360" s="37"/>
    </row>
    <row r="361" spans="2:4" ht="15.75" customHeight="1" x14ac:dyDescent="0.2">
      <c r="B361" s="37"/>
      <c r="C361" s="37"/>
      <c r="D361" s="37"/>
    </row>
    <row r="362" spans="2:4" ht="15.75" customHeight="1" x14ac:dyDescent="0.2">
      <c r="B362" s="37"/>
      <c r="C362" s="37"/>
      <c r="D362" s="37"/>
    </row>
    <row r="363" spans="2:4" ht="15.75" customHeight="1" x14ac:dyDescent="0.2">
      <c r="B363" s="37"/>
      <c r="C363" s="37"/>
      <c r="D363" s="37"/>
    </row>
    <row r="364" spans="2:4" ht="15.75" customHeight="1" x14ac:dyDescent="0.2">
      <c r="B364" s="37"/>
      <c r="C364" s="37"/>
      <c r="D364" s="37"/>
    </row>
    <row r="365" spans="2:4" ht="15.75" customHeight="1" x14ac:dyDescent="0.2">
      <c r="B365" s="37"/>
      <c r="C365" s="37"/>
      <c r="D365" s="37"/>
    </row>
    <row r="366" spans="2:4" ht="15.75" customHeight="1" x14ac:dyDescent="0.2">
      <c r="B366" s="37"/>
      <c r="C366" s="37"/>
      <c r="D366" s="37"/>
    </row>
    <row r="367" spans="2:4" ht="15.75" customHeight="1" x14ac:dyDescent="0.2">
      <c r="B367" s="37"/>
      <c r="C367" s="37"/>
      <c r="D367" s="37"/>
    </row>
    <row r="368" spans="2:4" ht="15.75" customHeight="1" x14ac:dyDescent="0.2">
      <c r="B368" s="37"/>
      <c r="C368" s="37"/>
      <c r="D368" s="37"/>
    </row>
    <row r="369" spans="2:4" ht="15.75" customHeight="1" x14ac:dyDescent="0.2">
      <c r="B369" s="37"/>
      <c r="C369" s="37"/>
      <c r="D369" s="37"/>
    </row>
    <row r="370" spans="2:4" ht="15.75" customHeight="1" x14ac:dyDescent="0.2">
      <c r="B370" s="37"/>
      <c r="C370" s="37"/>
      <c r="D370" s="37"/>
    </row>
    <row r="371" spans="2:4" ht="15.75" customHeight="1" x14ac:dyDescent="0.2">
      <c r="B371" s="37"/>
      <c r="C371" s="37"/>
      <c r="D371" s="37"/>
    </row>
    <row r="372" spans="2:4" ht="15.75" customHeight="1" x14ac:dyDescent="0.2">
      <c r="B372" s="37"/>
      <c r="C372" s="37"/>
      <c r="D372" s="37"/>
    </row>
    <row r="373" spans="2:4" ht="15.75" customHeight="1" x14ac:dyDescent="0.2">
      <c r="B373" s="37"/>
      <c r="C373" s="37"/>
      <c r="D373" s="37"/>
    </row>
    <row r="374" spans="2:4" ht="15.75" customHeight="1" x14ac:dyDescent="0.2">
      <c r="B374" s="37"/>
      <c r="C374" s="37"/>
      <c r="D374" s="37"/>
    </row>
    <row r="375" spans="2:4" ht="15.75" customHeight="1" x14ac:dyDescent="0.2">
      <c r="B375" s="37"/>
      <c r="C375" s="37"/>
      <c r="D375" s="37"/>
    </row>
    <row r="376" spans="2:4" ht="15.75" customHeight="1" x14ac:dyDescent="0.2">
      <c r="B376" s="37"/>
      <c r="C376" s="37"/>
      <c r="D376" s="37"/>
    </row>
    <row r="377" spans="2:4" ht="15.75" customHeight="1" x14ac:dyDescent="0.2">
      <c r="B377" s="37"/>
      <c r="C377" s="37"/>
      <c r="D377" s="37"/>
    </row>
    <row r="378" spans="2:4" ht="15.75" customHeight="1" x14ac:dyDescent="0.2">
      <c r="B378" s="37"/>
      <c r="C378" s="37"/>
      <c r="D378" s="37"/>
    </row>
    <row r="379" spans="2:4" ht="15.75" customHeight="1" x14ac:dyDescent="0.2">
      <c r="B379" s="37"/>
      <c r="C379" s="37"/>
      <c r="D379" s="37"/>
    </row>
    <row r="380" spans="2:4" ht="15.75" customHeight="1" x14ac:dyDescent="0.2">
      <c r="B380" s="37"/>
      <c r="C380" s="37"/>
      <c r="D380" s="37"/>
    </row>
    <row r="381" spans="2:4" ht="15.75" customHeight="1" x14ac:dyDescent="0.2">
      <c r="B381" s="37"/>
      <c r="C381" s="37"/>
      <c r="D381" s="37"/>
    </row>
    <row r="382" spans="2:4" ht="15.75" customHeight="1" x14ac:dyDescent="0.2">
      <c r="B382" s="37"/>
      <c r="C382" s="37"/>
      <c r="D382" s="37"/>
    </row>
    <row r="383" spans="2:4" ht="15.75" customHeight="1" x14ac:dyDescent="0.2">
      <c r="B383" s="37"/>
      <c r="C383" s="37"/>
      <c r="D383" s="37"/>
    </row>
    <row r="384" spans="2:4" ht="15.75" customHeight="1" x14ac:dyDescent="0.2">
      <c r="B384" s="37"/>
      <c r="C384" s="37"/>
      <c r="D384" s="37"/>
    </row>
    <row r="385" spans="2:4" ht="15.75" customHeight="1" x14ac:dyDescent="0.2">
      <c r="B385" s="37"/>
      <c r="C385" s="37"/>
      <c r="D385" s="37"/>
    </row>
    <row r="386" spans="2:4" ht="15.75" customHeight="1" x14ac:dyDescent="0.2">
      <c r="B386" s="37"/>
      <c r="C386" s="37"/>
      <c r="D386" s="37"/>
    </row>
    <row r="387" spans="2:4" ht="15.75" customHeight="1" x14ac:dyDescent="0.2">
      <c r="B387" s="37"/>
      <c r="C387" s="37"/>
      <c r="D387" s="37"/>
    </row>
    <row r="388" spans="2:4" ht="15.75" customHeight="1" x14ac:dyDescent="0.2">
      <c r="B388" s="37"/>
      <c r="C388" s="37"/>
      <c r="D388" s="37"/>
    </row>
    <row r="389" spans="2:4" ht="15.75" customHeight="1" x14ac:dyDescent="0.2">
      <c r="B389" s="37"/>
      <c r="C389" s="37"/>
      <c r="D389" s="37"/>
    </row>
    <row r="390" spans="2:4" ht="15.75" customHeight="1" x14ac:dyDescent="0.2">
      <c r="B390" s="37"/>
      <c r="C390" s="37"/>
      <c r="D390" s="37"/>
    </row>
    <row r="391" spans="2:4" ht="15.75" customHeight="1" x14ac:dyDescent="0.2">
      <c r="B391" s="37"/>
      <c r="C391" s="37"/>
      <c r="D391" s="37"/>
    </row>
    <row r="392" spans="2:4" ht="15.75" customHeight="1" x14ac:dyDescent="0.2">
      <c r="B392" s="37"/>
      <c r="C392" s="37"/>
      <c r="D392" s="37"/>
    </row>
    <row r="393" spans="2:4" ht="15.75" customHeight="1" x14ac:dyDescent="0.2">
      <c r="B393" s="37"/>
      <c r="C393" s="37"/>
      <c r="D393" s="37"/>
    </row>
    <row r="394" spans="2:4" ht="15.75" customHeight="1" x14ac:dyDescent="0.2">
      <c r="B394" s="37"/>
      <c r="C394" s="37"/>
      <c r="D394" s="37"/>
    </row>
    <row r="395" spans="2:4" ht="15.75" customHeight="1" x14ac:dyDescent="0.2">
      <c r="B395" s="37"/>
      <c r="C395" s="37"/>
      <c r="D395" s="37"/>
    </row>
    <row r="396" spans="2:4" ht="15.75" customHeight="1" x14ac:dyDescent="0.2">
      <c r="B396" s="37"/>
      <c r="C396" s="37"/>
      <c r="D396" s="37"/>
    </row>
    <row r="397" spans="2:4" ht="15.75" customHeight="1" x14ac:dyDescent="0.2">
      <c r="B397" s="37"/>
      <c r="C397" s="37"/>
      <c r="D397" s="37"/>
    </row>
    <row r="398" spans="2:4" ht="15.75" customHeight="1" x14ac:dyDescent="0.2">
      <c r="B398" s="37"/>
      <c r="C398" s="37"/>
      <c r="D398" s="37"/>
    </row>
    <row r="399" spans="2:4" ht="15.75" customHeight="1" x14ac:dyDescent="0.2">
      <c r="B399" s="37"/>
      <c r="C399" s="37"/>
      <c r="D399" s="37"/>
    </row>
    <row r="400" spans="2:4" ht="15.75" customHeight="1" x14ac:dyDescent="0.2">
      <c r="B400" s="37"/>
      <c r="C400" s="37"/>
      <c r="D400" s="37"/>
    </row>
    <row r="401" spans="2:4" ht="15.75" customHeight="1" x14ac:dyDescent="0.2">
      <c r="B401" s="37"/>
      <c r="C401" s="37"/>
      <c r="D401" s="37"/>
    </row>
    <row r="402" spans="2:4" ht="15.75" customHeight="1" x14ac:dyDescent="0.2">
      <c r="B402" s="37"/>
      <c r="C402" s="37"/>
      <c r="D402" s="37"/>
    </row>
    <row r="403" spans="2:4" ht="15.75" customHeight="1" x14ac:dyDescent="0.2">
      <c r="B403" s="37"/>
      <c r="C403" s="37"/>
      <c r="D403" s="37"/>
    </row>
    <row r="404" spans="2:4" ht="15.75" customHeight="1" x14ac:dyDescent="0.2">
      <c r="B404" s="37"/>
      <c r="C404" s="37"/>
      <c r="D404" s="37"/>
    </row>
    <row r="405" spans="2:4" ht="15.75" customHeight="1" x14ac:dyDescent="0.2">
      <c r="B405" s="37"/>
      <c r="C405" s="37"/>
      <c r="D405" s="37"/>
    </row>
    <row r="406" spans="2:4" ht="15.75" customHeight="1" x14ac:dyDescent="0.2">
      <c r="B406" s="37"/>
      <c r="C406" s="37"/>
      <c r="D406" s="37"/>
    </row>
    <row r="407" spans="2:4" ht="15.75" customHeight="1" x14ac:dyDescent="0.2">
      <c r="B407" s="37"/>
      <c r="C407" s="37"/>
      <c r="D407" s="37"/>
    </row>
    <row r="408" spans="2:4" ht="15.75" customHeight="1" x14ac:dyDescent="0.2">
      <c r="B408" s="37"/>
      <c r="C408" s="37"/>
      <c r="D408" s="37"/>
    </row>
    <row r="409" spans="2:4" ht="15.75" customHeight="1" x14ac:dyDescent="0.2">
      <c r="B409" s="37"/>
      <c r="C409" s="37"/>
      <c r="D409" s="37"/>
    </row>
    <row r="410" spans="2:4" ht="15.75" customHeight="1" x14ac:dyDescent="0.2">
      <c r="B410" s="37"/>
      <c r="C410" s="37"/>
      <c r="D410" s="37"/>
    </row>
    <row r="411" spans="2:4" ht="15.75" customHeight="1" x14ac:dyDescent="0.2">
      <c r="B411" s="37"/>
      <c r="C411" s="37"/>
      <c r="D411" s="37"/>
    </row>
    <row r="412" spans="2:4" ht="15.75" customHeight="1" x14ac:dyDescent="0.2">
      <c r="B412" s="37"/>
      <c r="C412" s="37"/>
      <c r="D412" s="37"/>
    </row>
    <row r="413" spans="2:4" ht="15.75" customHeight="1" x14ac:dyDescent="0.2">
      <c r="B413" s="37"/>
      <c r="C413" s="37"/>
      <c r="D413" s="37"/>
    </row>
    <row r="414" spans="2:4" ht="15.75" customHeight="1" x14ac:dyDescent="0.2">
      <c r="B414" s="37"/>
      <c r="C414" s="37"/>
      <c r="D414" s="37"/>
    </row>
    <row r="415" spans="2:4" ht="15.75" customHeight="1" x14ac:dyDescent="0.2">
      <c r="B415" s="37"/>
      <c r="C415" s="37"/>
      <c r="D415" s="37"/>
    </row>
    <row r="416" spans="2:4" ht="15.75" customHeight="1" x14ac:dyDescent="0.2">
      <c r="B416" s="37"/>
      <c r="C416" s="37"/>
      <c r="D416" s="37"/>
    </row>
    <row r="417" spans="2:4" ht="15.75" customHeight="1" x14ac:dyDescent="0.2">
      <c r="B417" s="37"/>
      <c r="C417" s="37"/>
      <c r="D417" s="37"/>
    </row>
    <row r="418" spans="2:4" ht="15.75" customHeight="1" x14ac:dyDescent="0.2">
      <c r="B418" s="37"/>
      <c r="C418" s="37"/>
      <c r="D418" s="37"/>
    </row>
    <row r="419" spans="2:4" ht="15.75" customHeight="1" x14ac:dyDescent="0.2">
      <c r="B419" s="37"/>
      <c r="C419" s="37"/>
      <c r="D419" s="37"/>
    </row>
    <row r="420" spans="2:4" ht="15.75" customHeight="1" x14ac:dyDescent="0.2">
      <c r="B420" s="37"/>
      <c r="C420" s="37"/>
      <c r="D420" s="37"/>
    </row>
    <row r="421" spans="2:4" ht="15.75" customHeight="1" x14ac:dyDescent="0.2">
      <c r="B421" s="37"/>
      <c r="C421" s="37"/>
      <c r="D421" s="37"/>
    </row>
    <row r="422" spans="2:4" ht="15.75" customHeight="1" x14ac:dyDescent="0.2">
      <c r="B422" s="37"/>
      <c r="C422" s="37"/>
      <c r="D422" s="37"/>
    </row>
    <row r="423" spans="2:4" ht="15.75" customHeight="1" x14ac:dyDescent="0.2">
      <c r="B423" s="37"/>
      <c r="C423" s="37"/>
      <c r="D423" s="37"/>
    </row>
    <row r="424" spans="2:4" ht="15.75" customHeight="1" x14ac:dyDescent="0.2">
      <c r="B424" s="37"/>
      <c r="C424" s="37"/>
      <c r="D424" s="37"/>
    </row>
    <row r="425" spans="2:4" ht="15.75" customHeight="1" x14ac:dyDescent="0.2">
      <c r="B425" s="37"/>
      <c r="C425" s="37"/>
      <c r="D425" s="37"/>
    </row>
    <row r="426" spans="2:4" ht="15.75" customHeight="1" x14ac:dyDescent="0.2">
      <c r="B426" s="37"/>
      <c r="C426" s="37"/>
      <c r="D426" s="37"/>
    </row>
    <row r="427" spans="2:4" ht="15.75" customHeight="1" x14ac:dyDescent="0.2">
      <c r="B427" s="37"/>
      <c r="C427" s="37"/>
      <c r="D427" s="37"/>
    </row>
    <row r="428" spans="2:4" ht="15.75" customHeight="1" x14ac:dyDescent="0.2">
      <c r="B428" s="37"/>
      <c r="C428" s="37"/>
      <c r="D428" s="37"/>
    </row>
    <row r="429" spans="2:4" ht="15.75" customHeight="1" x14ac:dyDescent="0.2">
      <c r="B429" s="37"/>
      <c r="C429" s="37"/>
      <c r="D429" s="37"/>
    </row>
    <row r="430" spans="2:4" ht="15.75" customHeight="1" x14ac:dyDescent="0.2">
      <c r="B430" s="37"/>
      <c r="C430" s="37"/>
      <c r="D430" s="37"/>
    </row>
    <row r="431" spans="2:4" ht="15.75" customHeight="1" x14ac:dyDescent="0.2">
      <c r="B431" s="37"/>
      <c r="C431" s="37"/>
      <c r="D431" s="37"/>
    </row>
    <row r="432" spans="2:4" ht="15.75" customHeight="1" x14ac:dyDescent="0.2">
      <c r="B432" s="37"/>
      <c r="C432" s="37"/>
      <c r="D432" s="37"/>
    </row>
    <row r="433" spans="2:4" ht="15.75" customHeight="1" x14ac:dyDescent="0.2">
      <c r="B433" s="37"/>
      <c r="C433" s="37"/>
      <c r="D433" s="37"/>
    </row>
    <row r="434" spans="2:4" ht="15.75" customHeight="1" x14ac:dyDescent="0.2">
      <c r="B434" s="37"/>
      <c r="C434" s="37"/>
      <c r="D434" s="37"/>
    </row>
    <row r="435" spans="2:4" ht="15.75" customHeight="1" x14ac:dyDescent="0.2">
      <c r="B435" s="37"/>
      <c r="C435" s="37"/>
      <c r="D435" s="37"/>
    </row>
    <row r="436" spans="2:4" ht="15.75" customHeight="1" x14ac:dyDescent="0.2">
      <c r="B436" s="37"/>
      <c r="C436" s="37"/>
      <c r="D436" s="37"/>
    </row>
    <row r="437" spans="2:4" ht="15.75" customHeight="1" x14ac:dyDescent="0.2">
      <c r="B437" s="37"/>
      <c r="C437" s="37"/>
      <c r="D437" s="37"/>
    </row>
    <row r="438" spans="2:4" ht="15.75" customHeight="1" x14ac:dyDescent="0.2">
      <c r="B438" s="37"/>
      <c r="C438" s="37"/>
      <c r="D438" s="37"/>
    </row>
    <row r="439" spans="2:4" ht="15.75" customHeight="1" x14ac:dyDescent="0.2">
      <c r="B439" s="37"/>
      <c r="C439" s="37"/>
      <c r="D439" s="37"/>
    </row>
    <row r="440" spans="2:4" ht="15.75" customHeight="1" x14ac:dyDescent="0.2">
      <c r="B440" s="37"/>
      <c r="C440" s="37"/>
      <c r="D440" s="37"/>
    </row>
    <row r="441" spans="2:4" ht="15.75" customHeight="1" x14ac:dyDescent="0.2">
      <c r="B441" s="37"/>
      <c r="C441" s="37"/>
      <c r="D441" s="37"/>
    </row>
    <row r="442" spans="2:4" ht="15.75" customHeight="1" x14ac:dyDescent="0.2">
      <c r="B442" s="37"/>
      <c r="C442" s="37"/>
      <c r="D442" s="37"/>
    </row>
    <row r="443" spans="2:4" ht="15.75" customHeight="1" x14ac:dyDescent="0.2">
      <c r="B443" s="37"/>
      <c r="C443" s="37"/>
      <c r="D443" s="37"/>
    </row>
    <row r="444" spans="2:4" ht="15.75" customHeight="1" x14ac:dyDescent="0.2">
      <c r="B444" s="37"/>
      <c r="C444" s="37"/>
      <c r="D444" s="37"/>
    </row>
    <row r="445" spans="2:4" ht="15.75" customHeight="1" x14ac:dyDescent="0.2">
      <c r="B445" s="37"/>
      <c r="C445" s="37"/>
      <c r="D445" s="37"/>
    </row>
    <row r="446" spans="2:4" ht="15.75" customHeight="1" x14ac:dyDescent="0.2">
      <c r="B446" s="37"/>
      <c r="C446" s="37"/>
      <c r="D446" s="37"/>
    </row>
    <row r="447" spans="2:4" ht="15.75" customHeight="1" x14ac:dyDescent="0.2">
      <c r="B447" s="37"/>
      <c r="C447" s="37"/>
      <c r="D447" s="37"/>
    </row>
    <row r="448" spans="2:4" ht="15.75" customHeight="1" x14ac:dyDescent="0.2">
      <c r="B448" s="37"/>
      <c r="C448" s="37"/>
      <c r="D448" s="37"/>
    </row>
    <row r="449" spans="2:4" ht="15.75" customHeight="1" x14ac:dyDescent="0.2">
      <c r="B449" s="37"/>
      <c r="C449" s="37"/>
      <c r="D449" s="37"/>
    </row>
    <row r="450" spans="2:4" ht="15.75" customHeight="1" x14ac:dyDescent="0.2">
      <c r="B450" s="37"/>
      <c r="C450" s="37"/>
      <c r="D450" s="37"/>
    </row>
    <row r="451" spans="2:4" ht="15.75" customHeight="1" x14ac:dyDescent="0.2">
      <c r="B451" s="37"/>
      <c r="C451" s="37"/>
      <c r="D451" s="37"/>
    </row>
    <row r="452" spans="2:4" ht="15.75" customHeight="1" x14ac:dyDescent="0.2">
      <c r="B452" s="37"/>
      <c r="C452" s="37"/>
      <c r="D452" s="37"/>
    </row>
    <row r="453" spans="2:4" ht="15.75" customHeight="1" x14ac:dyDescent="0.2">
      <c r="B453" s="37"/>
      <c r="C453" s="37"/>
      <c r="D453" s="37"/>
    </row>
    <row r="454" spans="2:4" ht="15.75" customHeight="1" x14ac:dyDescent="0.2">
      <c r="B454" s="37"/>
      <c r="C454" s="37"/>
      <c r="D454" s="37"/>
    </row>
    <row r="455" spans="2:4" ht="15.75" customHeight="1" x14ac:dyDescent="0.2">
      <c r="B455" s="37"/>
      <c r="C455" s="37"/>
      <c r="D455" s="37"/>
    </row>
    <row r="456" spans="2:4" ht="15.75" customHeight="1" x14ac:dyDescent="0.2">
      <c r="B456" s="37"/>
      <c r="C456" s="37"/>
      <c r="D456" s="37"/>
    </row>
    <row r="457" spans="2:4" ht="15.75" customHeight="1" x14ac:dyDescent="0.2">
      <c r="B457" s="37"/>
      <c r="C457" s="37"/>
      <c r="D457" s="37"/>
    </row>
    <row r="458" spans="2:4" ht="15.75" customHeight="1" x14ac:dyDescent="0.2">
      <c r="B458" s="37"/>
      <c r="C458" s="37"/>
      <c r="D458" s="37"/>
    </row>
    <row r="459" spans="2:4" ht="15.75" customHeight="1" x14ac:dyDescent="0.2">
      <c r="B459" s="37"/>
      <c r="C459" s="37"/>
      <c r="D459" s="37"/>
    </row>
    <row r="460" spans="2:4" ht="15.75" customHeight="1" x14ac:dyDescent="0.2">
      <c r="B460" s="37"/>
      <c r="C460" s="37"/>
      <c r="D460" s="37"/>
    </row>
    <row r="461" spans="2:4" ht="15.75" customHeight="1" x14ac:dyDescent="0.2">
      <c r="B461" s="37"/>
      <c r="C461" s="37"/>
      <c r="D461" s="37"/>
    </row>
    <row r="462" spans="2:4" ht="15.75" customHeight="1" x14ac:dyDescent="0.2">
      <c r="B462" s="37"/>
      <c r="C462" s="37"/>
      <c r="D462" s="37"/>
    </row>
    <row r="463" spans="2:4" ht="15.75" customHeight="1" x14ac:dyDescent="0.2">
      <c r="B463" s="37"/>
      <c r="C463" s="37"/>
      <c r="D463" s="37"/>
    </row>
    <row r="464" spans="2:4" ht="15.75" customHeight="1" x14ac:dyDescent="0.2">
      <c r="B464" s="37"/>
      <c r="C464" s="37"/>
      <c r="D464" s="37"/>
    </row>
    <row r="465" spans="2:4" ht="15.75" customHeight="1" x14ac:dyDescent="0.2">
      <c r="B465" s="37"/>
      <c r="C465" s="37"/>
      <c r="D465" s="37"/>
    </row>
    <row r="466" spans="2:4" ht="15.75" customHeight="1" x14ac:dyDescent="0.2">
      <c r="B466" s="37"/>
      <c r="C466" s="37"/>
      <c r="D466" s="37"/>
    </row>
    <row r="467" spans="2:4" ht="15.75" customHeight="1" x14ac:dyDescent="0.2">
      <c r="B467" s="37"/>
      <c r="C467" s="37"/>
      <c r="D467" s="37"/>
    </row>
    <row r="468" spans="2:4" ht="15.75" customHeight="1" x14ac:dyDescent="0.2">
      <c r="B468" s="37"/>
      <c r="C468" s="37"/>
      <c r="D468" s="37"/>
    </row>
    <row r="469" spans="2:4" ht="15.75" customHeight="1" x14ac:dyDescent="0.2">
      <c r="B469" s="37"/>
      <c r="C469" s="37"/>
      <c r="D469" s="37"/>
    </row>
    <row r="470" spans="2:4" ht="15.75" customHeight="1" x14ac:dyDescent="0.2">
      <c r="B470" s="37"/>
      <c r="C470" s="37"/>
      <c r="D470" s="37"/>
    </row>
    <row r="471" spans="2:4" ht="15.75" customHeight="1" x14ac:dyDescent="0.2">
      <c r="B471" s="37"/>
      <c r="C471" s="37"/>
      <c r="D471" s="37"/>
    </row>
    <row r="472" spans="2:4" ht="15.75" customHeight="1" x14ac:dyDescent="0.2">
      <c r="B472" s="37"/>
      <c r="C472" s="37"/>
      <c r="D472" s="37"/>
    </row>
    <row r="473" spans="2:4" ht="15.75" customHeight="1" x14ac:dyDescent="0.2">
      <c r="B473" s="37"/>
      <c r="C473" s="37"/>
      <c r="D473" s="37"/>
    </row>
    <row r="474" spans="2:4" ht="15.75" customHeight="1" x14ac:dyDescent="0.2">
      <c r="B474" s="37"/>
      <c r="C474" s="37"/>
      <c r="D474" s="37"/>
    </row>
    <row r="475" spans="2:4" ht="15.75" customHeight="1" x14ac:dyDescent="0.2">
      <c r="B475" s="37"/>
      <c r="C475" s="37"/>
      <c r="D475" s="37"/>
    </row>
    <row r="476" spans="2:4" ht="15.75" customHeight="1" x14ac:dyDescent="0.2">
      <c r="B476" s="37"/>
      <c r="C476" s="37"/>
      <c r="D476" s="37"/>
    </row>
    <row r="477" spans="2:4" ht="15.75" customHeight="1" x14ac:dyDescent="0.2">
      <c r="B477" s="37"/>
      <c r="C477" s="37"/>
      <c r="D477" s="37"/>
    </row>
    <row r="478" spans="2:4" ht="15.75" customHeight="1" x14ac:dyDescent="0.2">
      <c r="B478" s="37"/>
      <c r="C478" s="37"/>
      <c r="D478" s="37"/>
    </row>
    <row r="479" spans="2:4" ht="15.75" customHeight="1" x14ac:dyDescent="0.2">
      <c r="B479" s="37"/>
      <c r="C479" s="37"/>
      <c r="D479" s="37"/>
    </row>
    <row r="480" spans="2:4" ht="15.75" customHeight="1" x14ac:dyDescent="0.2">
      <c r="B480" s="37"/>
      <c r="C480" s="37"/>
      <c r="D480" s="37"/>
    </row>
    <row r="481" spans="2:4" ht="15.75" customHeight="1" x14ac:dyDescent="0.2">
      <c r="B481" s="37"/>
      <c r="C481" s="37"/>
      <c r="D481" s="37"/>
    </row>
    <row r="482" spans="2:4" ht="15.75" customHeight="1" x14ac:dyDescent="0.2">
      <c r="B482" s="37"/>
      <c r="C482" s="37"/>
      <c r="D482" s="37"/>
    </row>
    <row r="483" spans="2:4" ht="15.75" customHeight="1" x14ac:dyDescent="0.2">
      <c r="B483" s="37"/>
      <c r="C483" s="37"/>
      <c r="D483" s="37"/>
    </row>
    <row r="484" spans="2:4" ht="15.75" customHeight="1" x14ac:dyDescent="0.2">
      <c r="B484" s="37"/>
      <c r="C484" s="37"/>
      <c r="D484" s="37"/>
    </row>
    <row r="485" spans="2:4" ht="15.75" customHeight="1" x14ac:dyDescent="0.2">
      <c r="B485" s="37"/>
      <c r="C485" s="37"/>
      <c r="D485" s="37"/>
    </row>
    <row r="486" spans="2:4" ht="15.75" customHeight="1" x14ac:dyDescent="0.2">
      <c r="B486" s="37"/>
      <c r="C486" s="37"/>
      <c r="D486" s="37"/>
    </row>
    <row r="487" spans="2:4" ht="15.75" customHeight="1" x14ac:dyDescent="0.2">
      <c r="B487" s="37"/>
      <c r="C487" s="37"/>
      <c r="D487" s="37"/>
    </row>
    <row r="488" spans="2:4" ht="15.75" customHeight="1" x14ac:dyDescent="0.2">
      <c r="B488" s="37"/>
      <c r="C488" s="37"/>
      <c r="D488" s="37"/>
    </row>
    <row r="489" spans="2:4" ht="15.75" customHeight="1" x14ac:dyDescent="0.2">
      <c r="B489" s="37"/>
      <c r="C489" s="37"/>
      <c r="D489" s="37"/>
    </row>
    <row r="490" spans="2:4" ht="15.75" customHeight="1" x14ac:dyDescent="0.2">
      <c r="B490" s="37"/>
      <c r="C490" s="37"/>
      <c r="D490" s="37"/>
    </row>
    <row r="491" spans="2:4" ht="15.75" customHeight="1" x14ac:dyDescent="0.2">
      <c r="B491" s="37"/>
      <c r="C491" s="37"/>
      <c r="D491" s="37"/>
    </row>
    <row r="492" spans="2:4" ht="15.75" customHeight="1" x14ac:dyDescent="0.2">
      <c r="B492" s="37"/>
      <c r="C492" s="37"/>
      <c r="D492" s="37"/>
    </row>
    <row r="493" spans="2:4" ht="15.75" customHeight="1" x14ac:dyDescent="0.2">
      <c r="B493" s="37"/>
      <c r="C493" s="37"/>
      <c r="D493" s="37"/>
    </row>
    <row r="494" spans="2:4" ht="15.75" customHeight="1" x14ac:dyDescent="0.2">
      <c r="B494" s="37"/>
      <c r="C494" s="37"/>
      <c r="D494" s="37"/>
    </row>
    <row r="495" spans="2:4" ht="15.75" customHeight="1" x14ac:dyDescent="0.2">
      <c r="B495" s="37"/>
      <c r="C495" s="37"/>
      <c r="D495" s="37"/>
    </row>
    <row r="496" spans="2:4" ht="15.75" customHeight="1" x14ac:dyDescent="0.2">
      <c r="B496" s="37"/>
      <c r="C496" s="37"/>
      <c r="D496" s="37"/>
    </row>
    <row r="497" spans="2:4" ht="15.75" customHeight="1" x14ac:dyDescent="0.2">
      <c r="B497" s="37"/>
      <c r="C497" s="37"/>
      <c r="D497" s="37"/>
    </row>
    <row r="498" spans="2:4" ht="15.75" customHeight="1" x14ac:dyDescent="0.2">
      <c r="B498" s="37"/>
      <c r="C498" s="37"/>
      <c r="D498" s="37"/>
    </row>
    <row r="499" spans="2:4" ht="15.75" customHeight="1" x14ac:dyDescent="0.2">
      <c r="B499" s="37"/>
      <c r="C499" s="37"/>
      <c r="D499" s="37"/>
    </row>
    <row r="500" spans="2:4" ht="15.75" customHeight="1" x14ac:dyDescent="0.2">
      <c r="B500" s="37"/>
      <c r="C500" s="37"/>
      <c r="D500" s="37"/>
    </row>
    <row r="501" spans="2:4" ht="15.75" customHeight="1" x14ac:dyDescent="0.2">
      <c r="B501" s="37"/>
      <c r="C501" s="37"/>
      <c r="D501" s="37"/>
    </row>
    <row r="502" spans="2:4" ht="15.75" customHeight="1" x14ac:dyDescent="0.2">
      <c r="B502" s="37"/>
      <c r="C502" s="37"/>
      <c r="D502" s="37"/>
    </row>
    <row r="503" spans="2:4" ht="15.75" customHeight="1" x14ac:dyDescent="0.2">
      <c r="B503" s="37"/>
      <c r="C503" s="37"/>
      <c r="D503" s="37"/>
    </row>
    <row r="504" spans="2:4" ht="15.75" customHeight="1" x14ac:dyDescent="0.2">
      <c r="B504" s="37"/>
      <c r="C504" s="37"/>
      <c r="D504" s="37"/>
    </row>
    <row r="505" spans="2:4" ht="15.75" customHeight="1" x14ac:dyDescent="0.2">
      <c r="B505" s="37"/>
      <c r="C505" s="37"/>
      <c r="D505" s="37"/>
    </row>
    <row r="506" spans="2:4" ht="15.75" customHeight="1" x14ac:dyDescent="0.2">
      <c r="B506" s="37"/>
      <c r="C506" s="37"/>
      <c r="D506" s="37"/>
    </row>
    <row r="507" spans="2:4" ht="15.75" customHeight="1" x14ac:dyDescent="0.2">
      <c r="B507" s="37"/>
      <c r="C507" s="37"/>
      <c r="D507" s="37"/>
    </row>
    <row r="508" spans="2:4" ht="15.75" customHeight="1" x14ac:dyDescent="0.2">
      <c r="B508" s="37"/>
      <c r="C508" s="37"/>
      <c r="D508" s="37"/>
    </row>
    <row r="509" spans="2:4" ht="15.75" customHeight="1" x14ac:dyDescent="0.2">
      <c r="B509" s="37"/>
      <c r="C509" s="37"/>
      <c r="D509" s="37"/>
    </row>
    <row r="510" spans="2:4" ht="15.75" customHeight="1" x14ac:dyDescent="0.2">
      <c r="B510" s="37"/>
      <c r="C510" s="37"/>
      <c r="D510" s="37"/>
    </row>
    <row r="511" spans="2:4" ht="15.75" customHeight="1" x14ac:dyDescent="0.2">
      <c r="B511" s="37"/>
      <c r="C511" s="37"/>
      <c r="D511" s="37"/>
    </row>
    <row r="512" spans="2:4" ht="15.75" customHeight="1" x14ac:dyDescent="0.2">
      <c r="B512" s="37"/>
      <c r="C512" s="37"/>
      <c r="D512" s="37"/>
    </row>
    <row r="513" spans="2:4" ht="15.75" customHeight="1" x14ac:dyDescent="0.2">
      <c r="B513" s="37"/>
      <c r="C513" s="37"/>
      <c r="D513" s="37"/>
    </row>
    <row r="514" spans="2:4" ht="15.75" customHeight="1" x14ac:dyDescent="0.2">
      <c r="B514" s="37"/>
      <c r="C514" s="37"/>
      <c r="D514" s="37"/>
    </row>
    <row r="515" spans="2:4" ht="15.75" customHeight="1" x14ac:dyDescent="0.2">
      <c r="B515" s="37"/>
      <c r="C515" s="37"/>
      <c r="D515" s="37"/>
    </row>
    <row r="516" spans="2:4" ht="15.75" customHeight="1" x14ac:dyDescent="0.2">
      <c r="B516" s="37"/>
      <c r="C516" s="37"/>
      <c r="D516" s="37"/>
    </row>
    <row r="517" spans="2:4" ht="15.75" customHeight="1" x14ac:dyDescent="0.2">
      <c r="B517" s="37"/>
      <c r="C517" s="37"/>
      <c r="D517" s="37"/>
    </row>
    <row r="518" spans="2:4" ht="15.75" customHeight="1" x14ac:dyDescent="0.2">
      <c r="B518" s="37"/>
      <c r="C518" s="37"/>
      <c r="D518" s="37"/>
    </row>
    <row r="519" spans="2:4" ht="15.75" customHeight="1" x14ac:dyDescent="0.2">
      <c r="B519" s="37"/>
      <c r="C519" s="37"/>
      <c r="D519" s="37"/>
    </row>
    <row r="520" spans="2:4" ht="15.75" customHeight="1" x14ac:dyDescent="0.2">
      <c r="B520" s="37"/>
      <c r="C520" s="37"/>
      <c r="D520" s="37"/>
    </row>
    <row r="521" spans="2:4" ht="15.75" customHeight="1" x14ac:dyDescent="0.2">
      <c r="B521" s="37"/>
      <c r="C521" s="37"/>
      <c r="D521" s="37"/>
    </row>
    <row r="522" spans="2:4" ht="15.75" customHeight="1" x14ac:dyDescent="0.2">
      <c r="B522" s="37"/>
      <c r="C522" s="37"/>
      <c r="D522" s="37"/>
    </row>
    <row r="523" spans="2:4" ht="15.75" customHeight="1" x14ac:dyDescent="0.2">
      <c r="B523" s="37"/>
      <c r="C523" s="37"/>
      <c r="D523" s="37"/>
    </row>
    <row r="524" spans="2:4" ht="15.75" customHeight="1" x14ac:dyDescent="0.2">
      <c r="B524" s="37"/>
      <c r="C524" s="37"/>
      <c r="D524" s="37"/>
    </row>
    <row r="525" spans="2:4" ht="15.75" customHeight="1" x14ac:dyDescent="0.2">
      <c r="B525" s="37"/>
      <c r="C525" s="37"/>
      <c r="D525" s="37"/>
    </row>
    <row r="526" spans="2:4" ht="15.75" customHeight="1" x14ac:dyDescent="0.2">
      <c r="B526" s="37"/>
      <c r="C526" s="37"/>
      <c r="D526" s="37"/>
    </row>
    <row r="527" spans="2:4" ht="15.75" customHeight="1" x14ac:dyDescent="0.2">
      <c r="B527" s="37"/>
      <c r="C527" s="37"/>
      <c r="D527" s="37"/>
    </row>
    <row r="528" spans="2:4" ht="15.75" customHeight="1" x14ac:dyDescent="0.2">
      <c r="B528" s="37"/>
      <c r="C528" s="37"/>
      <c r="D528" s="37"/>
    </row>
    <row r="529" spans="2:4" ht="15.75" customHeight="1" x14ac:dyDescent="0.2">
      <c r="B529" s="37"/>
      <c r="C529" s="37"/>
      <c r="D529" s="37"/>
    </row>
    <row r="530" spans="2:4" ht="15.75" customHeight="1" x14ac:dyDescent="0.2">
      <c r="B530" s="37"/>
      <c r="C530" s="37"/>
      <c r="D530" s="37"/>
    </row>
    <row r="531" spans="2:4" ht="15.75" customHeight="1" x14ac:dyDescent="0.2">
      <c r="B531" s="37"/>
      <c r="C531" s="37"/>
      <c r="D531" s="37"/>
    </row>
    <row r="532" spans="2:4" ht="15.75" customHeight="1" x14ac:dyDescent="0.2">
      <c r="B532" s="37"/>
      <c r="C532" s="37"/>
      <c r="D532" s="37"/>
    </row>
    <row r="533" spans="2:4" ht="15.75" customHeight="1" x14ac:dyDescent="0.2">
      <c r="B533" s="37"/>
      <c r="C533" s="37"/>
      <c r="D533" s="37"/>
    </row>
    <row r="534" spans="2:4" ht="15.75" customHeight="1" x14ac:dyDescent="0.2">
      <c r="B534" s="37"/>
      <c r="C534" s="37"/>
      <c r="D534" s="37"/>
    </row>
    <row r="535" spans="2:4" ht="15.75" customHeight="1" x14ac:dyDescent="0.2">
      <c r="B535" s="37"/>
      <c r="C535" s="37"/>
      <c r="D535" s="37"/>
    </row>
    <row r="536" spans="2:4" ht="15.75" customHeight="1" x14ac:dyDescent="0.2">
      <c r="B536" s="37"/>
      <c r="C536" s="37"/>
      <c r="D536" s="37"/>
    </row>
    <row r="537" spans="2:4" ht="15.75" customHeight="1" x14ac:dyDescent="0.2">
      <c r="B537" s="37"/>
      <c r="C537" s="37"/>
      <c r="D537" s="37"/>
    </row>
    <row r="538" spans="2:4" ht="15.75" customHeight="1" x14ac:dyDescent="0.2">
      <c r="B538" s="37"/>
      <c r="C538" s="37"/>
      <c r="D538" s="37"/>
    </row>
    <row r="539" spans="2:4" ht="15.75" customHeight="1" x14ac:dyDescent="0.2">
      <c r="B539" s="37"/>
      <c r="C539" s="37"/>
      <c r="D539" s="37"/>
    </row>
    <row r="540" spans="2:4" ht="15.75" customHeight="1" x14ac:dyDescent="0.2">
      <c r="B540" s="37"/>
      <c r="C540" s="37"/>
      <c r="D540" s="37"/>
    </row>
    <row r="541" spans="2:4" ht="15.75" customHeight="1" x14ac:dyDescent="0.2">
      <c r="B541" s="37"/>
      <c r="C541" s="37"/>
      <c r="D541" s="37"/>
    </row>
    <row r="542" spans="2:4" ht="15.75" customHeight="1" x14ac:dyDescent="0.2">
      <c r="B542" s="37"/>
      <c r="C542" s="37"/>
      <c r="D542" s="37"/>
    </row>
    <row r="543" spans="2:4" ht="15.75" customHeight="1" x14ac:dyDescent="0.2">
      <c r="B543" s="37"/>
      <c r="C543" s="37"/>
      <c r="D543" s="37"/>
    </row>
    <row r="544" spans="2:4" ht="15.75" customHeight="1" x14ac:dyDescent="0.2">
      <c r="B544" s="37"/>
      <c r="C544" s="37"/>
      <c r="D544" s="37"/>
    </row>
    <row r="545" spans="2:4" ht="15.75" customHeight="1" x14ac:dyDescent="0.2">
      <c r="B545" s="37"/>
      <c r="C545" s="37"/>
      <c r="D545" s="37"/>
    </row>
    <row r="546" spans="2:4" ht="15.75" customHeight="1" x14ac:dyDescent="0.2">
      <c r="B546" s="37"/>
      <c r="C546" s="37"/>
      <c r="D546" s="37"/>
    </row>
    <row r="547" spans="2:4" ht="15.75" customHeight="1" x14ac:dyDescent="0.2">
      <c r="B547" s="37"/>
      <c r="C547" s="37"/>
      <c r="D547" s="37"/>
    </row>
    <row r="548" spans="2:4" ht="15.75" customHeight="1" x14ac:dyDescent="0.2">
      <c r="B548" s="37"/>
      <c r="C548" s="37"/>
      <c r="D548" s="37"/>
    </row>
    <row r="549" spans="2:4" ht="15.75" customHeight="1" x14ac:dyDescent="0.2">
      <c r="B549" s="37"/>
      <c r="C549" s="37"/>
      <c r="D549" s="37"/>
    </row>
    <row r="550" spans="2:4" ht="15.75" customHeight="1" x14ac:dyDescent="0.2">
      <c r="B550" s="37"/>
      <c r="C550" s="37"/>
      <c r="D550" s="37"/>
    </row>
    <row r="551" spans="2:4" ht="15.75" customHeight="1" x14ac:dyDescent="0.2">
      <c r="B551" s="37"/>
      <c r="C551" s="37"/>
      <c r="D551" s="37"/>
    </row>
    <row r="552" spans="2:4" ht="15.75" customHeight="1" x14ac:dyDescent="0.2">
      <c r="B552" s="37"/>
      <c r="C552" s="37"/>
      <c r="D552" s="37"/>
    </row>
    <row r="553" spans="2:4" ht="15.75" customHeight="1" x14ac:dyDescent="0.2">
      <c r="B553" s="37"/>
      <c r="C553" s="37"/>
      <c r="D553" s="37"/>
    </row>
    <row r="554" spans="2:4" ht="15.75" customHeight="1" x14ac:dyDescent="0.2">
      <c r="B554" s="37"/>
      <c r="C554" s="37"/>
      <c r="D554" s="37"/>
    </row>
    <row r="555" spans="2:4" ht="15.75" customHeight="1" x14ac:dyDescent="0.2">
      <c r="B555" s="37"/>
      <c r="C555" s="37"/>
      <c r="D555" s="37"/>
    </row>
    <row r="556" spans="2:4" ht="15.75" customHeight="1" x14ac:dyDescent="0.2">
      <c r="B556" s="37"/>
      <c r="C556" s="37"/>
      <c r="D556" s="37"/>
    </row>
    <row r="557" spans="2:4" ht="15.75" customHeight="1" x14ac:dyDescent="0.2">
      <c r="B557" s="37"/>
      <c r="C557" s="37"/>
      <c r="D557" s="37"/>
    </row>
    <row r="558" spans="2:4" ht="15.75" customHeight="1" x14ac:dyDescent="0.2">
      <c r="B558" s="37"/>
      <c r="C558" s="37"/>
      <c r="D558" s="37"/>
    </row>
    <row r="559" spans="2:4" ht="15.75" customHeight="1" x14ac:dyDescent="0.2">
      <c r="B559" s="37"/>
      <c r="C559" s="37"/>
      <c r="D559" s="37"/>
    </row>
    <row r="560" spans="2:4" ht="15.75" customHeight="1" x14ac:dyDescent="0.2">
      <c r="B560" s="37"/>
      <c r="C560" s="37"/>
      <c r="D560" s="37"/>
    </row>
    <row r="561" spans="2:4" ht="15.75" customHeight="1" x14ac:dyDescent="0.2">
      <c r="B561" s="37"/>
      <c r="C561" s="37"/>
      <c r="D561" s="37"/>
    </row>
    <row r="562" spans="2:4" ht="15.75" customHeight="1" x14ac:dyDescent="0.2">
      <c r="B562" s="37"/>
      <c r="C562" s="37"/>
      <c r="D562" s="37"/>
    </row>
    <row r="563" spans="2:4" ht="15.75" customHeight="1" x14ac:dyDescent="0.2">
      <c r="B563" s="37"/>
      <c r="C563" s="37"/>
      <c r="D563" s="37"/>
    </row>
    <row r="564" spans="2:4" ht="15.75" customHeight="1" x14ac:dyDescent="0.2">
      <c r="B564" s="37"/>
      <c r="C564" s="37"/>
      <c r="D564" s="37"/>
    </row>
    <row r="565" spans="2:4" ht="15.75" customHeight="1" x14ac:dyDescent="0.2">
      <c r="B565" s="37"/>
      <c r="C565" s="37"/>
      <c r="D565" s="37"/>
    </row>
    <row r="566" spans="2:4" ht="15.75" customHeight="1" x14ac:dyDescent="0.2">
      <c r="B566" s="37"/>
      <c r="C566" s="37"/>
      <c r="D566" s="37"/>
    </row>
    <row r="567" spans="2:4" ht="15.75" customHeight="1" x14ac:dyDescent="0.2">
      <c r="B567" s="37"/>
      <c r="C567" s="37"/>
      <c r="D567" s="37"/>
    </row>
    <row r="568" spans="2:4" ht="15.75" customHeight="1" x14ac:dyDescent="0.2">
      <c r="B568" s="37"/>
      <c r="C568" s="37"/>
      <c r="D568" s="37"/>
    </row>
    <row r="569" spans="2:4" ht="15.75" customHeight="1" x14ac:dyDescent="0.2">
      <c r="B569" s="37"/>
      <c r="C569" s="37"/>
      <c r="D569" s="37"/>
    </row>
    <row r="570" spans="2:4" ht="15.75" customHeight="1" x14ac:dyDescent="0.2">
      <c r="B570" s="37"/>
      <c r="C570" s="37"/>
      <c r="D570" s="37"/>
    </row>
    <row r="571" spans="2:4" ht="15.75" customHeight="1" x14ac:dyDescent="0.2">
      <c r="B571" s="37"/>
      <c r="C571" s="37"/>
      <c r="D571" s="37"/>
    </row>
    <row r="572" spans="2:4" ht="15.75" customHeight="1" x14ac:dyDescent="0.2">
      <c r="B572" s="37"/>
      <c r="C572" s="37"/>
      <c r="D572" s="37"/>
    </row>
    <row r="573" spans="2:4" ht="15.75" customHeight="1" x14ac:dyDescent="0.2">
      <c r="B573" s="37"/>
      <c r="C573" s="37"/>
      <c r="D573" s="37"/>
    </row>
    <row r="574" spans="2:4" ht="15.75" customHeight="1" x14ac:dyDescent="0.2">
      <c r="B574" s="37"/>
      <c r="C574" s="37"/>
      <c r="D574" s="37"/>
    </row>
    <row r="575" spans="2:4" ht="15.75" customHeight="1" x14ac:dyDescent="0.2">
      <c r="B575" s="37"/>
      <c r="C575" s="37"/>
      <c r="D575" s="37"/>
    </row>
    <row r="576" spans="2:4" ht="15.75" customHeight="1" x14ac:dyDescent="0.2">
      <c r="B576" s="37"/>
      <c r="C576" s="37"/>
      <c r="D576" s="37"/>
    </row>
    <row r="577" spans="2:4" ht="15.75" customHeight="1" x14ac:dyDescent="0.2">
      <c r="B577" s="37"/>
      <c r="C577" s="37"/>
      <c r="D577" s="37"/>
    </row>
    <row r="578" spans="2:4" ht="15.75" customHeight="1" x14ac:dyDescent="0.2">
      <c r="B578" s="37"/>
      <c r="C578" s="37"/>
      <c r="D578" s="37"/>
    </row>
    <row r="579" spans="2:4" ht="15.75" customHeight="1" x14ac:dyDescent="0.2">
      <c r="B579" s="37"/>
      <c r="C579" s="37"/>
      <c r="D579" s="37"/>
    </row>
    <row r="580" spans="2:4" ht="15.75" customHeight="1" x14ac:dyDescent="0.2">
      <c r="B580" s="37"/>
      <c r="C580" s="37"/>
      <c r="D580" s="37"/>
    </row>
    <row r="581" spans="2:4" ht="15.75" customHeight="1" x14ac:dyDescent="0.2">
      <c r="B581" s="37"/>
      <c r="C581" s="37"/>
      <c r="D581" s="37"/>
    </row>
    <row r="582" spans="2:4" ht="15.75" customHeight="1" x14ac:dyDescent="0.2">
      <c r="B582" s="37"/>
      <c r="C582" s="37"/>
      <c r="D582" s="37"/>
    </row>
    <row r="583" spans="2:4" ht="15.75" customHeight="1" x14ac:dyDescent="0.2">
      <c r="B583" s="37"/>
      <c r="C583" s="37"/>
      <c r="D583" s="37"/>
    </row>
    <row r="584" spans="2:4" ht="15.75" customHeight="1" x14ac:dyDescent="0.2">
      <c r="B584" s="37"/>
      <c r="C584" s="37"/>
      <c r="D584" s="37"/>
    </row>
    <row r="585" spans="2:4" ht="15.75" customHeight="1" x14ac:dyDescent="0.2">
      <c r="B585" s="37"/>
      <c r="C585" s="37"/>
      <c r="D585" s="37"/>
    </row>
    <row r="586" spans="2:4" ht="15.75" customHeight="1" x14ac:dyDescent="0.2">
      <c r="B586" s="37"/>
      <c r="C586" s="37"/>
      <c r="D586" s="37"/>
    </row>
    <row r="587" spans="2:4" ht="15.75" customHeight="1" x14ac:dyDescent="0.2">
      <c r="B587" s="37"/>
      <c r="C587" s="37"/>
      <c r="D587" s="37"/>
    </row>
    <row r="588" spans="2:4" ht="15.75" customHeight="1" x14ac:dyDescent="0.2">
      <c r="B588" s="37"/>
      <c r="C588" s="37"/>
      <c r="D588" s="37"/>
    </row>
    <row r="589" spans="2:4" ht="15.75" customHeight="1" x14ac:dyDescent="0.2">
      <c r="B589" s="37"/>
      <c r="C589" s="37"/>
      <c r="D589" s="37"/>
    </row>
    <row r="590" spans="2:4" ht="15.75" customHeight="1" x14ac:dyDescent="0.2">
      <c r="B590" s="37"/>
      <c r="C590" s="37"/>
      <c r="D590" s="37"/>
    </row>
    <row r="591" spans="2:4" ht="15.75" customHeight="1" x14ac:dyDescent="0.2">
      <c r="B591" s="37"/>
      <c r="C591" s="37"/>
      <c r="D591" s="37"/>
    </row>
    <row r="592" spans="2:4" ht="15.75" customHeight="1" x14ac:dyDescent="0.2">
      <c r="B592" s="37"/>
      <c r="C592" s="37"/>
      <c r="D592" s="37"/>
    </row>
    <row r="593" spans="2:4" ht="15.75" customHeight="1" x14ac:dyDescent="0.2">
      <c r="B593" s="37"/>
      <c r="C593" s="37"/>
      <c r="D593" s="37"/>
    </row>
    <row r="594" spans="2:4" ht="15.75" customHeight="1" x14ac:dyDescent="0.2">
      <c r="B594" s="37"/>
      <c r="C594" s="37"/>
      <c r="D594" s="37"/>
    </row>
    <row r="595" spans="2:4" ht="15.75" customHeight="1" x14ac:dyDescent="0.2">
      <c r="B595" s="37"/>
      <c r="C595" s="37"/>
      <c r="D595" s="37"/>
    </row>
    <row r="596" spans="2:4" ht="15.75" customHeight="1" x14ac:dyDescent="0.2">
      <c r="B596" s="37"/>
      <c r="C596" s="37"/>
      <c r="D596" s="37"/>
    </row>
    <row r="597" spans="2:4" ht="15.75" customHeight="1" x14ac:dyDescent="0.2">
      <c r="B597" s="37"/>
      <c r="C597" s="37"/>
      <c r="D597" s="37"/>
    </row>
    <row r="598" spans="2:4" ht="15.75" customHeight="1" x14ac:dyDescent="0.2">
      <c r="B598" s="37"/>
      <c r="C598" s="37"/>
      <c r="D598" s="37"/>
    </row>
    <row r="599" spans="2:4" ht="15.75" customHeight="1" x14ac:dyDescent="0.2">
      <c r="B599" s="37"/>
      <c r="C599" s="37"/>
      <c r="D599" s="37"/>
    </row>
    <row r="600" spans="2:4" ht="15.75" customHeight="1" x14ac:dyDescent="0.2">
      <c r="B600" s="37"/>
      <c r="C600" s="37"/>
      <c r="D600" s="37"/>
    </row>
    <row r="601" spans="2:4" ht="15.75" customHeight="1" x14ac:dyDescent="0.2">
      <c r="B601" s="37"/>
      <c r="C601" s="37"/>
      <c r="D601" s="37"/>
    </row>
    <row r="602" spans="2:4" ht="15.75" customHeight="1" x14ac:dyDescent="0.2">
      <c r="B602" s="37"/>
      <c r="C602" s="37"/>
      <c r="D602" s="37"/>
    </row>
    <row r="603" spans="2:4" ht="15.75" customHeight="1" x14ac:dyDescent="0.2">
      <c r="B603" s="37"/>
      <c r="C603" s="37"/>
      <c r="D603" s="37"/>
    </row>
    <row r="604" spans="2:4" ht="15.75" customHeight="1" x14ac:dyDescent="0.2">
      <c r="B604" s="37"/>
      <c r="C604" s="37"/>
      <c r="D604" s="37"/>
    </row>
    <row r="605" spans="2:4" ht="15.75" customHeight="1" x14ac:dyDescent="0.2">
      <c r="B605" s="37"/>
      <c r="C605" s="37"/>
      <c r="D605" s="37"/>
    </row>
    <row r="606" spans="2:4" ht="15.75" customHeight="1" x14ac:dyDescent="0.2">
      <c r="B606" s="37"/>
      <c r="C606" s="37"/>
      <c r="D606" s="37"/>
    </row>
    <row r="607" spans="2:4" ht="15.75" customHeight="1" x14ac:dyDescent="0.2">
      <c r="B607" s="37"/>
      <c r="C607" s="37"/>
      <c r="D607" s="37"/>
    </row>
    <row r="608" spans="2:4" ht="15.75" customHeight="1" x14ac:dyDescent="0.2">
      <c r="B608" s="37"/>
      <c r="C608" s="37"/>
      <c r="D608" s="37"/>
    </row>
    <row r="609" spans="2:4" ht="15.75" customHeight="1" x14ac:dyDescent="0.2">
      <c r="B609" s="37"/>
      <c r="C609" s="37"/>
      <c r="D609" s="37"/>
    </row>
    <row r="610" spans="2:4" ht="15.75" customHeight="1" x14ac:dyDescent="0.2">
      <c r="B610" s="37"/>
      <c r="C610" s="37"/>
      <c r="D610" s="37"/>
    </row>
    <row r="611" spans="2:4" ht="15.75" customHeight="1" x14ac:dyDescent="0.2">
      <c r="B611" s="37"/>
      <c r="C611" s="37"/>
      <c r="D611" s="37"/>
    </row>
    <row r="612" spans="2:4" ht="15.75" customHeight="1" x14ac:dyDescent="0.2">
      <c r="B612" s="37"/>
      <c r="C612" s="37"/>
      <c r="D612" s="37"/>
    </row>
    <row r="613" spans="2:4" ht="15.75" customHeight="1" x14ac:dyDescent="0.2">
      <c r="B613" s="37"/>
      <c r="C613" s="37"/>
      <c r="D613" s="37"/>
    </row>
    <row r="614" spans="2:4" ht="15.75" customHeight="1" x14ac:dyDescent="0.2">
      <c r="B614" s="37"/>
      <c r="C614" s="37"/>
      <c r="D614" s="37"/>
    </row>
    <row r="615" spans="2:4" ht="15.75" customHeight="1" x14ac:dyDescent="0.2">
      <c r="B615" s="37"/>
      <c r="C615" s="37"/>
      <c r="D615" s="37"/>
    </row>
    <row r="616" spans="2:4" ht="15.75" customHeight="1" x14ac:dyDescent="0.2">
      <c r="B616" s="37"/>
      <c r="C616" s="37"/>
      <c r="D616" s="37"/>
    </row>
    <row r="617" spans="2:4" ht="15.75" customHeight="1" x14ac:dyDescent="0.2">
      <c r="B617" s="37"/>
      <c r="C617" s="37"/>
      <c r="D617" s="37"/>
    </row>
    <row r="618" spans="2:4" ht="15.75" customHeight="1" x14ac:dyDescent="0.2">
      <c r="B618" s="37"/>
      <c r="C618" s="37"/>
      <c r="D618" s="37"/>
    </row>
    <row r="619" spans="2:4" ht="15.75" customHeight="1" x14ac:dyDescent="0.2">
      <c r="B619" s="37"/>
      <c r="C619" s="37"/>
      <c r="D619" s="37"/>
    </row>
    <row r="620" spans="2:4" ht="15.75" customHeight="1" x14ac:dyDescent="0.2">
      <c r="B620" s="37"/>
      <c r="C620" s="37"/>
      <c r="D620" s="37"/>
    </row>
    <row r="621" spans="2:4" ht="15.75" customHeight="1" x14ac:dyDescent="0.2">
      <c r="B621" s="37"/>
      <c r="C621" s="37"/>
      <c r="D621" s="37"/>
    </row>
    <row r="622" spans="2:4" ht="15.75" customHeight="1" x14ac:dyDescent="0.2">
      <c r="B622" s="37"/>
      <c r="C622" s="37"/>
      <c r="D622" s="37"/>
    </row>
    <row r="623" spans="2:4" ht="15.75" customHeight="1" x14ac:dyDescent="0.2">
      <c r="B623" s="37"/>
      <c r="C623" s="37"/>
      <c r="D623" s="37"/>
    </row>
    <row r="624" spans="2:4" ht="15.75" customHeight="1" x14ac:dyDescent="0.2">
      <c r="B624" s="37"/>
      <c r="C624" s="37"/>
      <c r="D624" s="37"/>
    </row>
    <row r="625" spans="2:4" ht="15.75" customHeight="1" x14ac:dyDescent="0.2">
      <c r="B625" s="37"/>
      <c r="C625" s="37"/>
      <c r="D625" s="37"/>
    </row>
    <row r="626" spans="2:4" ht="15.75" customHeight="1" x14ac:dyDescent="0.2">
      <c r="B626" s="37"/>
      <c r="C626" s="37"/>
      <c r="D626" s="37"/>
    </row>
    <row r="627" spans="2:4" ht="15.75" customHeight="1" x14ac:dyDescent="0.2">
      <c r="B627" s="37"/>
      <c r="C627" s="37"/>
      <c r="D627" s="37"/>
    </row>
    <row r="628" spans="2:4" ht="15.75" customHeight="1" x14ac:dyDescent="0.2">
      <c r="B628" s="37"/>
      <c r="C628" s="37"/>
      <c r="D628" s="37"/>
    </row>
    <row r="629" spans="2:4" ht="15.75" customHeight="1" x14ac:dyDescent="0.2">
      <c r="B629" s="37"/>
      <c r="C629" s="37"/>
      <c r="D629" s="37"/>
    </row>
    <row r="630" spans="2:4" ht="15.75" customHeight="1" x14ac:dyDescent="0.2">
      <c r="B630" s="37"/>
      <c r="C630" s="37"/>
      <c r="D630" s="37"/>
    </row>
    <row r="631" spans="2:4" ht="15.75" customHeight="1" x14ac:dyDescent="0.2">
      <c r="B631" s="37"/>
      <c r="C631" s="37"/>
      <c r="D631" s="37"/>
    </row>
    <row r="632" spans="2:4" ht="15.75" customHeight="1" x14ac:dyDescent="0.2">
      <c r="B632" s="37"/>
      <c r="C632" s="37"/>
      <c r="D632" s="37"/>
    </row>
    <row r="633" spans="2:4" ht="15.75" customHeight="1" x14ac:dyDescent="0.2">
      <c r="B633" s="37"/>
      <c r="C633" s="37"/>
      <c r="D633" s="37"/>
    </row>
    <row r="634" spans="2:4" ht="15.75" customHeight="1" x14ac:dyDescent="0.2">
      <c r="B634" s="37"/>
      <c r="C634" s="37"/>
      <c r="D634" s="37"/>
    </row>
    <row r="635" spans="2:4" ht="15.75" customHeight="1" x14ac:dyDescent="0.2">
      <c r="B635" s="37"/>
      <c r="C635" s="37"/>
      <c r="D635" s="37"/>
    </row>
    <row r="636" spans="2:4" ht="15.75" customHeight="1" x14ac:dyDescent="0.2">
      <c r="B636" s="37"/>
      <c r="C636" s="37"/>
      <c r="D636" s="37"/>
    </row>
    <row r="637" spans="2:4" ht="15.75" customHeight="1" x14ac:dyDescent="0.2">
      <c r="B637" s="37"/>
      <c r="C637" s="37"/>
      <c r="D637" s="37"/>
    </row>
    <row r="638" spans="2:4" ht="15.75" customHeight="1" x14ac:dyDescent="0.2">
      <c r="B638" s="37"/>
      <c r="C638" s="37"/>
      <c r="D638" s="37"/>
    </row>
    <row r="639" spans="2:4" ht="15.75" customHeight="1" x14ac:dyDescent="0.2">
      <c r="B639" s="37"/>
      <c r="C639" s="37"/>
      <c r="D639" s="37"/>
    </row>
    <row r="640" spans="2:4" ht="15.75" customHeight="1" x14ac:dyDescent="0.2">
      <c r="B640" s="37"/>
      <c r="C640" s="37"/>
      <c r="D640" s="37"/>
    </row>
    <row r="641" spans="2:4" ht="15.75" customHeight="1" x14ac:dyDescent="0.2">
      <c r="B641" s="37"/>
      <c r="C641" s="37"/>
      <c r="D641" s="37"/>
    </row>
    <row r="642" spans="2:4" ht="15.75" customHeight="1" x14ac:dyDescent="0.2">
      <c r="B642" s="37"/>
      <c r="C642" s="37"/>
      <c r="D642" s="37"/>
    </row>
    <row r="643" spans="2:4" ht="15.75" customHeight="1" x14ac:dyDescent="0.2">
      <c r="B643" s="37"/>
      <c r="C643" s="37"/>
      <c r="D643" s="37"/>
    </row>
    <row r="644" spans="2:4" ht="15.75" customHeight="1" x14ac:dyDescent="0.2">
      <c r="B644" s="37"/>
      <c r="C644" s="37"/>
      <c r="D644" s="37"/>
    </row>
    <row r="645" spans="2:4" ht="15.75" customHeight="1" x14ac:dyDescent="0.2">
      <c r="B645" s="37"/>
      <c r="C645" s="37"/>
      <c r="D645" s="37"/>
    </row>
    <row r="646" spans="2:4" ht="15.75" customHeight="1" x14ac:dyDescent="0.2">
      <c r="B646" s="37"/>
      <c r="C646" s="37"/>
      <c r="D646" s="37"/>
    </row>
    <row r="647" spans="2:4" ht="15.75" customHeight="1" x14ac:dyDescent="0.2">
      <c r="B647" s="37"/>
      <c r="C647" s="37"/>
      <c r="D647" s="37"/>
    </row>
    <row r="648" spans="2:4" ht="15.75" customHeight="1" x14ac:dyDescent="0.2">
      <c r="B648" s="37"/>
      <c r="C648" s="37"/>
      <c r="D648" s="37"/>
    </row>
    <row r="649" spans="2:4" ht="15.75" customHeight="1" x14ac:dyDescent="0.2">
      <c r="B649" s="37"/>
      <c r="C649" s="37"/>
      <c r="D649" s="37"/>
    </row>
    <row r="650" spans="2:4" ht="15.75" customHeight="1" x14ac:dyDescent="0.2">
      <c r="B650" s="37"/>
      <c r="C650" s="37"/>
      <c r="D650" s="37"/>
    </row>
    <row r="651" spans="2:4" ht="15.75" customHeight="1" x14ac:dyDescent="0.2">
      <c r="B651" s="37"/>
      <c r="C651" s="37"/>
      <c r="D651" s="37"/>
    </row>
    <row r="652" spans="2:4" ht="15.75" customHeight="1" x14ac:dyDescent="0.2">
      <c r="B652" s="37"/>
      <c r="C652" s="37"/>
      <c r="D652" s="37"/>
    </row>
    <row r="653" spans="2:4" ht="15.75" customHeight="1" x14ac:dyDescent="0.2">
      <c r="B653" s="37"/>
      <c r="C653" s="37"/>
      <c r="D653" s="37"/>
    </row>
    <row r="654" spans="2:4" ht="15.75" customHeight="1" x14ac:dyDescent="0.2">
      <c r="B654" s="37"/>
      <c r="C654" s="37"/>
      <c r="D654" s="37"/>
    </row>
    <row r="655" spans="2:4" ht="15.75" customHeight="1" x14ac:dyDescent="0.2">
      <c r="B655" s="37"/>
      <c r="C655" s="37"/>
      <c r="D655" s="37"/>
    </row>
    <row r="656" spans="2:4" ht="15.75" customHeight="1" x14ac:dyDescent="0.2">
      <c r="B656" s="37"/>
      <c r="C656" s="37"/>
      <c r="D656" s="37"/>
    </row>
    <row r="657" spans="2:4" ht="15.75" customHeight="1" x14ac:dyDescent="0.2">
      <c r="B657" s="37"/>
      <c r="C657" s="37"/>
      <c r="D657" s="37"/>
    </row>
    <row r="658" spans="2:4" ht="15.75" customHeight="1" x14ac:dyDescent="0.2">
      <c r="B658" s="37"/>
      <c r="C658" s="37"/>
      <c r="D658" s="37"/>
    </row>
    <row r="659" spans="2:4" ht="15.75" customHeight="1" x14ac:dyDescent="0.2">
      <c r="B659" s="37"/>
      <c r="C659" s="37"/>
      <c r="D659" s="37"/>
    </row>
    <row r="660" spans="2:4" ht="15.75" customHeight="1" x14ac:dyDescent="0.2">
      <c r="B660" s="37"/>
      <c r="C660" s="37"/>
      <c r="D660" s="37"/>
    </row>
    <row r="661" spans="2:4" ht="15.75" customHeight="1" x14ac:dyDescent="0.2">
      <c r="B661" s="37"/>
      <c r="C661" s="37"/>
      <c r="D661" s="37"/>
    </row>
    <row r="662" spans="2:4" ht="15.75" customHeight="1" x14ac:dyDescent="0.2">
      <c r="B662" s="37"/>
      <c r="C662" s="37"/>
      <c r="D662" s="37"/>
    </row>
    <row r="663" spans="2:4" ht="15.75" customHeight="1" x14ac:dyDescent="0.2">
      <c r="B663" s="37"/>
      <c r="C663" s="37"/>
      <c r="D663" s="37"/>
    </row>
    <row r="664" spans="2:4" ht="15.75" customHeight="1" x14ac:dyDescent="0.2">
      <c r="B664" s="37"/>
      <c r="C664" s="37"/>
      <c r="D664" s="37"/>
    </row>
    <row r="665" spans="2:4" ht="15.75" customHeight="1" x14ac:dyDescent="0.2">
      <c r="B665" s="37"/>
      <c r="C665" s="37"/>
      <c r="D665" s="37"/>
    </row>
    <row r="666" spans="2:4" ht="15.75" customHeight="1" x14ac:dyDescent="0.2">
      <c r="B666" s="37"/>
      <c r="C666" s="37"/>
      <c r="D666" s="37"/>
    </row>
    <row r="667" spans="2:4" ht="15.75" customHeight="1" x14ac:dyDescent="0.2">
      <c r="B667" s="37"/>
      <c r="C667" s="37"/>
      <c r="D667" s="37"/>
    </row>
    <row r="668" spans="2:4" ht="15.75" customHeight="1" x14ac:dyDescent="0.2">
      <c r="B668" s="37"/>
      <c r="C668" s="37"/>
      <c r="D668" s="37"/>
    </row>
    <row r="669" spans="2:4" ht="15.75" customHeight="1" x14ac:dyDescent="0.2">
      <c r="B669" s="37"/>
      <c r="C669" s="37"/>
      <c r="D669" s="37"/>
    </row>
    <row r="670" spans="2:4" ht="15.75" customHeight="1" x14ac:dyDescent="0.2">
      <c r="B670" s="37"/>
      <c r="C670" s="37"/>
      <c r="D670" s="37"/>
    </row>
    <row r="671" spans="2:4" ht="15.75" customHeight="1" x14ac:dyDescent="0.2">
      <c r="B671" s="37"/>
      <c r="C671" s="37"/>
      <c r="D671" s="37"/>
    </row>
    <row r="672" spans="2:4" ht="15.75" customHeight="1" x14ac:dyDescent="0.2">
      <c r="B672" s="37"/>
      <c r="C672" s="37"/>
      <c r="D672" s="37"/>
    </row>
    <row r="673" spans="2:4" ht="15.75" customHeight="1" x14ac:dyDescent="0.2">
      <c r="B673" s="37"/>
      <c r="C673" s="37"/>
      <c r="D673" s="37"/>
    </row>
    <row r="674" spans="2:4" ht="15.75" customHeight="1" x14ac:dyDescent="0.2">
      <c r="B674" s="37"/>
      <c r="C674" s="37"/>
      <c r="D674" s="37"/>
    </row>
    <row r="675" spans="2:4" ht="15.75" customHeight="1" x14ac:dyDescent="0.2">
      <c r="B675" s="37"/>
      <c r="C675" s="37"/>
      <c r="D675" s="37"/>
    </row>
    <row r="676" spans="2:4" ht="15.75" customHeight="1" x14ac:dyDescent="0.2">
      <c r="B676" s="37"/>
      <c r="C676" s="37"/>
      <c r="D676" s="37"/>
    </row>
    <row r="677" spans="2:4" ht="15.75" customHeight="1" x14ac:dyDescent="0.2">
      <c r="B677" s="37"/>
      <c r="C677" s="37"/>
      <c r="D677" s="37"/>
    </row>
    <row r="678" spans="2:4" ht="15.75" customHeight="1" x14ac:dyDescent="0.2">
      <c r="B678" s="37"/>
      <c r="C678" s="37"/>
      <c r="D678" s="37"/>
    </row>
    <row r="679" spans="2:4" ht="15.75" customHeight="1" x14ac:dyDescent="0.2">
      <c r="B679" s="37"/>
      <c r="C679" s="37"/>
      <c r="D679" s="37"/>
    </row>
    <row r="680" spans="2:4" ht="15.75" customHeight="1" x14ac:dyDescent="0.2">
      <c r="B680" s="37"/>
      <c r="C680" s="37"/>
      <c r="D680" s="37"/>
    </row>
    <row r="681" spans="2:4" ht="15.75" customHeight="1" x14ac:dyDescent="0.2">
      <c r="B681" s="37"/>
      <c r="C681" s="37"/>
      <c r="D681" s="37"/>
    </row>
    <row r="682" spans="2:4" ht="15.75" customHeight="1" x14ac:dyDescent="0.2">
      <c r="B682" s="37"/>
      <c r="C682" s="37"/>
      <c r="D682" s="37"/>
    </row>
    <row r="683" spans="2:4" ht="15.75" customHeight="1" x14ac:dyDescent="0.2">
      <c r="B683" s="37"/>
      <c r="C683" s="37"/>
      <c r="D683" s="37"/>
    </row>
    <row r="684" spans="2:4" ht="15.75" customHeight="1" x14ac:dyDescent="0.2">
      <c r="B684" s="37"/>
      <c r="C684" s="37"/>
      <c r="D684" s="37"/>
    </row>
    <row r="685" spans="2:4" ht="15.75" customHeight="1" x14ac:dyDescent="0.2">
      <c r="B685" s="37"/>
      <c r="C685" s="37"/>
      <c r="D685" s="37"/>
    </row>
    <row r="686" spans="2:4" ht="15.75" customHeight="1" x14ac:dyDescent="0.2">
      <c r="B686" s="37"/>
      <c r="C686" s="37"/>
      <c r="D686" s="37"/>
    </row>
    <row r="687" spans="2:4" ht="15.75" customHeight="1" x14ac:dyDescent="0.2">
      <c r="B687" s="37"/>
      <c r="C687" s="37"/>
      <c r="D687" s="37"/>
    </row>
    <row r="688" spans="2:4" ht="15.75" customHeight="1" x14ac:dyDescent="0.2">
      <c r="B688" s="37"/>
      <c r="C688" s="37"/>
      <c r="D688" s="37"/>
    </row>
    <row r="689" spans="2:4" ht="15.75" customHeight="1" x14ac:dyDescent="0.2">
      <c r="B689" s="37"/>
      <c r="C689" s="37"/>
      <c r="D689" s="37"/>
    </row>
    <row r="690" spans="2:4" ht="15.75" customHeight="1" x14ac:dyDescent="0.2">
      <c r="B690" s="37"/>
      <c r="C690" s="37"/>
      <c r="D690" s="37"/>
    </row>
    <row r="691" spans="2:4" ht="15.75" customHeight="1" x14ac:dyDescent="0.2">
      <c r="B691" s="37"/>
      <c r="C691" s="37"/>
      <c r="D691" s="37"/>
    </row>
    <row r="692" spans="2:4" ht="15.75" customHeight="1" x14ac:dyDescent="0.2">
      <c r="B692" s="37"/>
      <c r="C692" s="37"/>
      <c r="D692" s="37"/>
    </row>
    <row r="693" spans="2:4" ht="15.75" customHeight="1" x14ac:dyDescent="0.2">
      <c r="B693" s="37"/>
      <c r="C693" s="37"/>
      <c r="D693" s="37"/>
    </row>
    <row r="694" spans="2:4" ht="15.75" customHeight="1" x14ac:dyDescent="0.2">
      <c r="B694" s="37"/>
      <c r="C694" s="37"/>
      <c r="D694" s="37"/>
    </row>
    <row r="695" spans="2:4" ht="15.75" customHeight="1" x14ac:dyDescent="0.2">
      <c r="B695" s="37"/>
      <c r="C695" s="37"/>
      <c r="D695" s="37"/>
    </row>
    <row r="696" spans="2:4" ht="15.75" customHeight="1" x14ac:dyDescent="0.2">
      <c r="B696" s="37"/>
      <c r="C696" s="37"/>
      <c r="D696" s="37"/>
    </row>
    <row r="697" spans="2:4" ht="15.75" customHeight="1" x14ac:dyDescent="0.2">
      <c r="B697" s="37"/>
      <c r="C697" s="37"/>
      <c r="D697" s="37"/>
    </row>
    <row r="698" spans="2:4" ht="15.75" customHeight="1" x14ac:dyDescent="0.2">
      <c r="B698" s="37"/>
      <c r="C698" s="37"/>
      <c r="D698" s="37"/>
    </row>
    <row r="699" spans="2:4" ht="15.75" customHeight="1" x14ac:dyDescent="0.2">
      <c r="B699" s="37"/>
      <c r="C699" s="37"/>
      <c r="D699" s="37"/>
    </row>
    <row r="700" spans="2:4" ht="15.75" customHeight="1" x14ac:dyDescent="0.2">
      <c r="B700" s="37"/>
      <c r="C700" s="37"/>
      <c r="D700" s="37"/>
    </row>
    <row r="701" spans="2:4" ht="15.75" customHeight="1" x14ac:dyDescent="0.2">
      <c r="B701" s="37"/>
      <c r="C701" s="37"/>
      <c r="D701" s="37"/>
    </row>
    <row r="702" spans="2:4" ht="15.75" customHeight="1" x14ac:dyDescent="0.2">
      <c r="B702" s="37"/>
      <c r="C702" s="37"/>
      <c r="D702" s="37"/>
    </row>
    <row r="703" spans="2:4" ht="15.75" customHeight="1" x14ac:dyDescent="0.2">
      <c r="B703" s="37"/>
      <c r="C703" s="37"/>
      <c r="D703" s="37"/>
    </row>
    <row r="704" spans="2:4" ht="15.75" customHeight="1" x14ac:dyDescent="0.2">
      <c r="B704" s="37"/>
      <c r="C704" s="37"/>
      <c r="D704" s="37"/>
    </row>
    <row r="705" spans="2:4" ht="15.75" customHeight="1" x14ac:dyDescent="0.2">
      <c r="B705" s="37"/>
      <c r="C705" s="37"/>
      <c r="D705" s="37"/>
    </row>
    <row r="706" spans="2:4" ht="15.75" customHeight="1" x14ac:dyDescent="0.2">
      <c r="B706" s="37"/>
      <c r="C706" s="37"/>
      <c r="D706" s="37"/>
    </row>
    <row r="707" spans="2:4" ht="15.75" customHeight="1" x14ac:dyDescent="0.2">
      <c r="B707" s="37"/>
      <c r="C707" s="37"/>
      <c r="D707" s="37"/>
    </row>
    <row r="708" spans="2:4" ht="15.75" customHeight="1" x14ac:dyDescent="0.2">
      <c r="B708" s="37"/>
      <c r="C708" s="37"/>
      <c r="D708" s="37"/>
    </row>
    <row r="709" spans="2:4" ht="15.75" customHeight="1" x14ac:dyDescent="0.2">
      <c r="B709" s="37"/>
      <c r="C709" s="37"/>
      <c r="D709" s="37"/>
    </row>
    <row r="710" spans="2:4" ht="15.75" customHeight="1" x14ac:dyDescent="0.2">
      <c r="B710" s="37"/>
      <c r="C710" s="37"/>
      <c r="D710" s="37"/>
    </row>
    <row r="711" spans="2:4" ht="15.75" customHeight="1" x14ac:dyDescent="0.2">
      <c r="B711" s="37"/>
      <c r="C711" s="37"/>
      <c r="D711" s="37"/>
    </row>
    <row r="712" spans="2:4" ht="15.75" customHeight="1" x14ac:dyDescent="0.2">
      <c r="B712" s="37"/>
      <c r="C712" s="37"/>
      <c r="D712" s="37"/>
    </row>
    <row r="713" spans="2:4" ht="15.75" customHeight="1" x14ac:dyDescent="0.2">
      <c r="B713" s="37"/>
      <c r="C713" s="37"/>
      <c r="D713" s="37"/>
    </row>
    <row r="714" spans="2:4" ht="15.75" customHeight="1" x14ac:dyDescent="0.2">
      <c r="B714" s="37"/>
      <c r="C714" s="37"/>
      <c r="D714" s="37"/>
    </row>
    <row r="715" spans="2:4" ht="15.75" customHeight="1" x14ac:dyDescent="0.2">
      <c r="B715" s="37"/>
      <c r="C715" s="37"/>
      <c r="D715" s="37"/>
    </row>
    <row r="716" spans="2:4" ht="15.75" customHeight="1" x14ac:dyDescent="0.2">
      <c r="B716" s="37"/>
      <c r="C716" s="37"/>
      <c r="D716" s="37"/>
    </row>
    <row r="717" spans="2:4" ht="15.75" customHeight="1" x14ac:dyDescent="0.2">
      <c r="B717" s="37"/>
      <c r="C717" s="37"/>
      <c r="D717" s="37"/>
    </row>
    <row r="718" spans="2:4" ht="15.75" customHeight="1" x14ac:dyDescent="0.2">
      <c r="B718" s="37"/>
      <c r="C718" s="37"/>
      <c r="D718" s="37"/>
    </row>
    <row r="719" spans="2:4" ht="15.75" customHeight="1" x14ac:dyDescent="0.2">
      <c r="B719" s="37"/>
      <c r="C719" s="37"/>
      <c r="D719" s="37"/>
    </row>
    <row r="720" spans="2:4" ht="15.75" customHeight="1" x14ac:dyDescent="0.2">
      <c r="B720" s="37"/>
      <c r="C720" s="37"/>
      <c r="D720" s="37"/>
    </row>
    <row r="721" spans="2:4" ht="15.75" customHeight="1" x14ac:dyDescent="0.2">
      <c r="B721" s="37"/>
      <c r="C721" s="37"/>
      <c r="D721" s="37"/>
    </row>
    <row r="722" spans="2:4" ht="15.75" customHeight="1" x14ac:dyDescent="0.2">
      <c r="B722" s="37"/>
      <c r="C722" s="37"/>
      <c r="D722" s="37"/>
    </row>
    <row r="723" spans="2:4" ht="15.75" customHeight="1" x14ac:dyDescent="0.2">
      <c r="B723" s="37"/>
      <c r="C723" s="37"/>
      <c r="D723" s="37"/>
    </row>
    <row r="724" spans="2:4" ht="15.75" customHeight="1" x14ac:dyDescent="0.2">
      <c r="B724" s="37"/>
      <c r="C724" s="37"/>
      <c r="D724" s="37"/>
    </row>
    <row r="725" spans="2:4" ht="15.75" customHeight="1" x14ac:dyDescent="0.2">
      <c r="B725" s="37"/>
      <c r="C725" s="37"/>
      <c r="D725" s="37"/>
    </row>
    <row r="726" spans="2:4" ht="15.75" customHeight="1" x14ac:dyDescent="0.2">
      <c r="B726" s="37"/>
      <c r="C726" s="37"/>
      <c r="D726" s="37"/>
    </row>
    <row r="727" spans="2:4" ht="15.75" customHeight="1" x14ac:dyDescent="0.2">
      <c r="B727" s="37"/>
      <c r="C727" s="37"/>
      <c r="D727" s="37"/>
    </row>
    <row r="728" spans="2:4" ht="15.75" customHeight="1" x14ac:dyDescent="0.2">
      <c r="B728" s="37"/>
      <c r="C728" s="37"/>
      <c r="D728" s="37"/>
    </row>
    <row r="729" spans="2:4" ht="15.75" customHeight="1" x14ac:dyDescent="0.2">
      <c r="B729" s="37"/>
      <c r="C729" s="37"/>
      <c r="D729" s="37"/>
    </row>
    <row r="730" spans="2:4" ht="15.75" customHeight="1" x14ac:dyDescent="0.2">
      <c r="B730" s="37"/>
      <c r="C730" s="37"/>
      <c r="D730" s="37"/>
    </row>
    <row r="731" spans="2:4" ht="15.75" customHeight="1" x14ac:dyDescent="0.2">
      <c r="B731" s="37"/>
      <c r="C731" s="37"/>
      <c r="D731" s="37"/>
    </row>
    <row r="732" spans="2:4" ht="15.75" customHeight="1" x14ac:dyDescent="0.2">
      <c r="B732" s="37"/>
      <c r="C732" s="37"/>
      <c r="D732" s="37"/>
    </row>
    <row r="733" spans="2:4" ht="15.75" customHeight="1" x14ac:dyDescent="0.2">
      <c r="B733" s="37"/>
      <c r="C733" s="37"/>
      <c r="D733" s="37"/>
    </row>
    <row r="734" spans="2:4" ht="15.75" customHeight="1" x14ac:dyDescent="0.2">
      <c r="B734" s="37"/>
      <c r="C734" s="37"/>
      <c r="D734" s="37"/>
    </row>
    <row r="735" spans="2:4" ht="15.75" customHeight="1" x14ac:dyDescent="0.2">
      <c r="B735" s="37"/>
      <c r="C735" s="37"/>
      <c r="D735" s="37"/>
    </row>
    <row r="736" spans="2:4" ht="15.75" customHeight="1" x14ac:dyDescent="0.2">
      <c r="B736" s="37"/>
      <c r="C736" s="37"/>
      <c r="D736" s="37"/>
    </row>
    <row r="737" spans="2:4" ht="15.75" customHeight="1" x14ac:dyDescent="0.2">
      <c r="B737" s="37"/>
      <c r="C737" s="37"/>
      <c r="D737" s="37"/>
    </row>
    <row r="738" spans="2:4" ht="15.75" customHeight="1" x14ac:dyDescent="0.2">
      <c r="B738" s="37"/>
      <c r="C738" s="37"/>
      <c r="D738" s="37"/>
    </row>
    <row r="739" spans="2:4" ht="15.75" customHeight="1" x14ac:dyDescent="0.2">
      <c r="B739" s="37"/>
      <c r="C739" s="37"/>
      <c r="D739" s="37"/>
    </row>
    <row r="740" spans="2:4" ht="15.75" customHeight="1" x14ac:dyDescent="0.2">
      <c r="B740" s="37"/>
      <c r="C740" s="37"/>
      <c r="D740" s="37"/>
    </row>
    <row r="741" spans="2:4" ht="15.75" customHeight="1" x14ac:dyDescent="0.2">
      <c r="B741" s="37"/>
      <c r="C741" s="37"/>
      <c r="D741" s="37"/>
    </row>
    <row r="742" spans="2:4" ht="15.75" customHeight="1" x14ac:dyDescent="0.2">
      <c r="B742" s="37"/>
      <c r="C742" s="37"/>
      <c r="D742" s="37"/>
    </row>
    <row r="743" spans="2:4" ht="15.75" customHeight="1" x14ac:dyDescent="0.2">
      <c r="B743" s="37"/>
      <c r="C743" s="37"/>
      <c r="D743" s="37"/>
    </row>
    <row r="744" spans="2:4" ht="15.75" customHeight="1" x14ac:dyDescent="0.2">
      <c r="B744" s="37"/>
      <c r="C744" s="37"/>
      <c r="D744" s="37"/>
    </row>
    <row r="745" spans="2:4" ht="15.75" customHeight="1" x14ac:dyDescent="0.2">
      <c r="B745" s="37"/>
      <c r="C745" s="37"/>
      <c r="D745" s="37"/>
    </row>
    <row r="746" spans="2:4" ht="15.75" customHeight="1" x14ac:dyDescent="0.2">
      <c r="B746" s="37"/>
      <c r="C746" s="37"/>
      <c r="D746" s="37"/>
    </row>
    <row r="747" spans="2:4" ht="15.75" customHeight="1" x14ac:dyDescent="0.2">
      <c r="B747" s="37"/>
      <c r="C747" s="37"/>
      <c r="D747" s="37"/>
    </row>
    <row r="748" spans="2:4" ht="15.75" customHeight="1" x14ac:dyDescent="0.2">
      <c r="B748" s="37"/>
      <c r="C748" s="37"/>
      <c r="D748" s="37"/>
    </row>
    <row r="749" spans="2:4" ht="15.75" customHeight="1" x14ac:dyDescent="0.2">
      <c r="B749" s="37"/>
      <c r="C749" s="37"/>
      <c r="D749" s="37"/>
    </row>
    <row r="750" spans="2:4" ht="15.75" customHeight="1" x14ac:dyDescent="0.2">
      <c r="B750" s="37"/>
      <c r="C750" s="37"/>
      <c r="D750" s="37"/>
    </row>
    <row r="751" spans="2:4" ht="15.75" customHeight="1" x14ac:dyDescent="0.2">
      <c r="B751" s="37"/>
      <c r="C751" s="37"/>
      <c r="D751" s="37"/>
    </row>
    <row r="752" spans="2:4" ht="15.75" customHeight="1" x14ac:dyDescent="0.2">
      <c r="B752" s="37"/>
      <c r="C752" s="37"/>
      <c r="D752" s="37"/>
    </row>
    <row r="753" spans="2:4" ht="15.75" customHeight="1" x14ac:dyDescent="0.2">
      <c r="B753" s="37"/>
      <c r="C753" s="37"/>
      <c r="D753" s="37"/>
    </row>
    <row r="754" spans="2:4" ht="15.75" customHeight="1" x14ac:dyDescent="0.2">
      <c r="B754" s="37"/>
      <c r="C754" s="37"/>
      <c r="D754" s="37"/>
    </row>
    <row r="755" spans="2:4" ht="15.75" customHeight="1" x14ac:dyDescent="0.2">
      <c r="B755" s="37"/>
      <c r="C755" s="37"/>
      <c r="D755" s="37"/>
    </row>
    <row r="756" spans="2:4" ht="15.75" customHeight="1" x14ac:dyDescent="0.2">
      <c r="B756" s="37"/>
      <c r="C756" s="37"/>
      <c r="D756" s="37"/>
    </row>
    <row r="757" spans="2:4" ht="15.75" customHeight="1" x14ac:dyDescent="0.2">
      <c r="B757" s="37"/>
      <c r="C757" s="37"/>
      <c r="D757" s="37"/>
    </row>
    <row r="758" spans="2:4" ht="15.75" customHeight="1" x14ac:dyDescent="0.2">
      <c r="B758" s="37"/>
      <c r="C758" s="37"/>
      <c r="D758" s="37"/>
    </row>
    <row r="759" spans="2:4" ht="15.75" customHeight="1" x14ac:dyDescent="0.2">
      <c r="B759" s="37"/>
      <c r="C759" s="37"/>
      <c r="D759" s="37"/>
    </row>
    <row r="760" spans="2:4" ht="15.75" customHeight="1" x14ac:dyDescent="0.2">
      <c r="B760" s="37"/>
      <c r="C760" s="37"/>
      <c r="D760" s="37"/>
    </row>
    <row r="761" spans="2:4" ht="15.75" customHeight="1" x14ac:dyDescent="0.2">
      <c r="B761" s="37"/>
      <c r="C761" s="37"/>
      <c r="D761" s="37"/>
    </row>
    <row r="762" spans="2:4" ht="15.75" customHeight="1" x14ac:dyDescent="0.2">
      <c r="B762" s="37"/>
      <c r="C762" s="37"/>
      <c r="D762" s="37"/>
    </row>
    <row r="763" spans="2:4" ht="15.75" customHeight="1" x14ac:dyDescent="0.2">
      <c r="B763" s="37"/>
      <c r="C763" s="37"/>
      <c r="D763" s="37"/>
    </row>
    <row r="764" spans="2:4" ht="15.75" customHeight="1" x14ac:dyDescent="0.2">
      <c r="B764" s="37"/>
      <c r="C764" s="37"/>
      <c r="D764" s="37"/>
    </row>
    <row r="765" spans="2:4" ht="15.75" customHeight="1" x14ac:dyDescent="0.2">
      <c r="B765" s="37"/>
      <c r="C765" s="37"/>
      <c r="D765" s="37"/>
    </row>
    <row r="766" spans="2:4" ht="15.75" customHeight="1" x14ac:dyDescent="0.2">
      <c r="B766" s="37"/>
      <c r="C766" s="37"/>
      <c r="D766" s="37"/>
    </row>
    <row r="767" spans="2:4" ht="15.75" customHeight="1" x14ac:dyDescent="0.2">
      <c r="B767" s="37"/>
      <c r="C767" s="37"/>
      <c r="D767" s="37"/>
    </row>
    <row r="768" spans="2:4" ht="15.75" customHeight="1" x14ac:dyDescent="0.2">
      <c r="B768" s="37"/>
      <c r="C768" s="37"/>
      <c r="D768" s="37"/>
    </row>
    <row r="769" spans="2:4" ht="15.75" customHeight="1" x14ac:dyDescent="0.2">
      <c r="B769" s="37"/>
      <c r="C769" s="37"/>
      <c r="D769" s="37"/>
    </row>
    <row r="770" spans="2:4" ht="15.75" customHeight="1" x14ac:dyDescent="0.2">
      <c r="B770" s="37"/>
      <c r="C770" s="37"/>
      <c r="D770" s="37"/>
    </row>
    <row r="771" spans="2:4" ht="15.75" customHeight="1" x14ac:dyDescent="0.2">
      <c r="B771" s="37"/>
      <c r="C771" s="37"/>
      <c r="D771" s="37"/>
    </row>
    <row r="772" spans="2:4" ht="15.75" customHeight="1" x14ac:dyDescent="0.2">
      <c r="B772" s="37"/>
      <c r="C772" s="37"/>
      <c r="D772" s="37"/>
    </row>
    <row r="773" spans="2:4" ht="15.75" customHeight="1" x14ac:dyDescent="0.2">
      <c r="B773" s="37"/>
      <c r="C773" s="37"/>
      <c r="D773" s="37"/>
    </row>
    <row r="774" spans="2:4" ht="15.75" customHeight="1" x14ac:dyDescent="0.2">
      <c r="B774" s="37"/>
      <c r="C774" s="37"/>
      <c r="D774" s="37"/>
    </row>
    <row r="775" spans="2:4" ht="15.75" customHeight="1" x14ac:dyDescent="0.2">
      <c r="B775" s="37"/>
      <c r="C775" s="37"/>
      <c r="D775" s="37"/>
    </row>
    <row r="776" spans="2:4" ht="15.75" customHeight="1" x14ac:dyDescent="0.2">
      <c r="B776" s="37"/>
      <c r="C776" s="37"/>
      <c r="D776" s="37"/>
    </row>
    <row r="777" spans="2:4" ht="15.75" customHeight="1" x14ac:dyDescent="0.2">
      <c r="B777" s="37"/>
      <c r="C777" s="37"/>
      <c r="D777" s="37"/>
    </row>
    <row r="778" spans="2:4" ht="15.75" customHeight="1" x14ac:dyDescent="0.2">
      <c r="B778" s="37"/>
      <c r="C778" s="37"/>
      <c r="D778" s="37"/>
    </row>
    <row r="779" spans="2:4" ht="15.75" customHeight="1" x14ac:dyDescent="0.2">
      <c r="B779" s="37"/>
      <c r="C779" s="37"/>
      <c r="D779" s="37"/>
    </row>
    <row r="780" spans="2:4" ht="15.75" customHeight="1" x14ac:dyDescent="0.2">
      <c r="B780" s="37"/>
      <c r="C780" s="37"/>
      <c r="D780" s="37"/>
    </row>
    <row r="781" spans="2:4" ht="15.75" customHeight="1" x14ac:dyDescent="0.2">
      <c r="B781" s="37"/>
      <c r="C781" s="37"/>
      <c r="D781" s="37"/>
    </row>
    <row r="782" spans="2:4" ht="15.75" customHeight="1" x14ac:dyDescent="0.2">
      <c r="B782" s="37"/>
      <c r="C782" s="37"/>
      <c r="D782" s="37"/>
    </row>
    <row r="783" spans="2:4" ht="15.75" customHeight="1" x14ac:dyDescent="0.2">
      <c r="B783" s="37"/>
      <c r="C783" s="37"/>
      <c r="D783" s="37"/>
    </row>
    <row r="784" spans="2:4" ht="15.75" customHeight="1" x14ac:dyDescent="0.2">
      <c r="B784" s="37"/>
      <c r="C784" s="37"/>
      <c r="D784" s="37"/>
    </row>
    <row r="785" spans="2:4" ht="15.75" customHeight="1" x14ac:dyDescent="0.2">
      <c r="B785" s="37"/>
      <c r="C785" s="37"/>
      <c r="D785" s="37"/>
    </row>
    <row r="786" spans="2:4" ht="15.75" customHeight="1" x14ac:dyDescent="0.2">
      <c r="B786" s="37"/>
      <c r="C786" s="37"/>
      <c r="D786" s="37"/>
    </row>
    <row r="787" spans="2:4" ht="15.75" customHeight="1" x14ac:dyDescent="0.2">
      <c r="B787" s="37"/>
      <c r="C787" s="37"/>
      <c r="D787" s="37"/>
    </row>
    <row r="788" spans="2:4" ht="15.75" customHeight="1" x14ac:dyDescent="0.2">
      <c r="B788" s="37"/>
      <c r="C788" s="37"/>
      <c r="D788" s="37"/>
    </row>
    <row r="789" spans="2:4" ht="15.75" customHeight="1" x14ac:dyDescent="0.2">
      <c r="B789" s="37"/>
      <c r="C789" s="37"/>
      <c r="D789" s="37"/>
    </row>
    <row r="790" spans="2:4" ht="15.75" customHeight="1" x14ac:dyDescent="0.2">
      <c r="B790" s="37"/>
      <c r="C790" s="37"/>
      <c r="D790" s="37"/>
    </row>
    <row r="791" spans="2:4" ht="15.75" customHeight="1" x14ac:dyDescent="0.2">
      <c r="B791" s="37"/>
      <c r="C791" s="37"/>
      <c r="D791" s="37"/>
    </row>
    <row r="792" spans="2:4" ht="15.75" customHeight="1" x14ac:dyDescent="0.2">
      <c r="B792" s="37"/>
      <c r="C792" s="37"/>
      <c r="D792" s="37"/>
    </row>
    <row r="793" spans="2:4" ht="15.75" customHeight="1" x14ac:dyDescent="0.2">
      <c r="B793" s="37"/>
      <c r="C793" s="37"/>
      <c r="D793" s="37"/>
    </row>
    <row r="794" spans="2:4" ht="15.75" customHeight="1" x14ac:dyDescent="0.2">
      <c r="B794" s="37"/>
      <c r="C794" s="37"/>
      <c r="D794" s="37"/>
    </row>
    <row r="795" spans="2:4" ht="15.75" customHeight="1" x14ac:dyDescent="0.2">
      <c r="B795" s="37"/>
      <c r="C795" s="37"/>
      <c r="D795" s="37"/>
    </row>
    <row r="796" spans="2:4" ht="15.75" customHeight="1" x14ac:dyDescent="0.2">
      <c r="B796" s="37"/>
      <c r="C796" s="37"/>
      <c r="D796" s="37"/>
    </row>
    <row r="797" spans="2:4" ht="15.75" customHeight="1" x14ac:dyDescent="0.2">
      <c r="B797" s="37"/>
      <c r="C797" s="37"/>
      <c r="D797" s="37"/>
    </row>
    <row r="798" spans="2:4" ht="15.75" customHeight="1" x14ac:dyDescent="0.2">
      <c r="B798" s="37"/>
      <c r="C798" s="37"/>
      <c r="D798" s="37"/>
    </row>
    <row r="799" spans="2:4" ht="15.75" customHeight="1" x14ac:dyDescent="0.2">
      <c r="B799" s="37"/>
      <c r="C799" s="37"/>
      <c r="D799" s="37"/>
    </row>
    <row r="800" spans="2:4" ht="15.75" customHeight="1" x14ac:dyDescent="0.2">
      <c r="B800" s="37"/>
      <c r="C800" s="37"/>
      <c r="D800" s="37"/>
    </row>
    <row r="801" spans="2:4" ht="15.75" customHeight="1" x14ac:dyDescent="0.2">
      <c r="B801" s="37"/>
      <c r="C801" s="37"/>
      <c r="D801" s="37"/>
    </row>
    <row r="802" spans="2:4" ht="15.75" customHeight="1" x14ac:dyDescent="0.2">
      <c r="B802" s="37"/>
      <c r="C802" s="37"/>
      <c r="D802" s="37"/>
    </row>
    <row r="803" spans="2:4" ht="15.75" customHeight="1" x14ac:dyDescent="0.2">
      <c r="B803" s="37"/>
      <c r="C803" s="37"/>
      <c r="D803" s="37"/>
    </row>
    <row r="804" spans="2:4" ht="15.75" customHeight="1" x14ac:dyDescent="0.2">
      <c r="B804" s="37"/>
      <c r="C804" s="37"/>
      <c r="D804" s="37"/>
    </row>
    <row r="805" spans="2:4" ht="15.75" customHeight="1" x14ac:dyDescent="0.2">
      <c r="B805" s="37"/>
      <c r="C805" s="37"/>
      <c r="D805" s="37"/>
    </row>
    <row r="806" spans="2:4" ht="15.75" customHeight="1" x14ac:dyDescent="0.2">
      <c r="B806" s="37"/>
      <c r="C806" s="37"/>
      <c r="D806" s="37"/>
    </row>
    <row r="807" spans="2:4" ht="15.75" customHeight="1" x14ac:dyDescent="0.2">
      <c r="B807" s="37"/>
      <c r="C807" s="37"/>
      <c r="D807" s="37"/>
    </row>
    <row r="808" spans="2:4" ht="15.75" customHeight="1" x14ac:dyDescent="0.2">
      <c r="B808" s="37"/>
      <c r="C808" s="37"/>
      <c r="D808" s="37"/>
    </row>
    <row r="809" spans="2:4" ht="15.75" customHeight="1" x14ac:dyDescent="0.2">
      <c r="B809" s="37"/>
      <c r="C809" s="37"/>
      <c r="D809" s="37"/>
    </row>
    <row r="810" spans="2:4" ht="15.75" customHeight="1" x14ac:dyDescent="0.2">
      <c r="B810" s="37"/>
      <c r="C810" s="37"/>
      <c r="D810" s="37"/>
    </row>
    <row r="811" spans="2:4" ht="15.75" customHeight="1" x14ac:dyDescent="0.2">
      <c r="B811" s="37"/>
      <c r="C811" s="37"/>
      <c r="D811" s="37"/>
    </row>
    <row r="812" spans="2:4" ht="15.75" customHeight="1" x14ac:dyDescent="0.2">
      <c r="B812" s="37"/>
      <c r="C812" s="37"/>
      <c r="D812" s="37"/>
    </row>
    <row r="813" spans="2:4" ht="15.75" customHeight="1" x14ac:dyDescent="0.2">
      <c r="B813" s="37"/>
      <c r="C813" s="37"/>
      <c r="D813" s="37"/>
    </row>
    <row r="814" spans="2:4" ht="15.75" customHeight="1" x14ac:dyDescent="0.2">
      <c r="B814" s="37"/>
      <c r="C814" s="37"/>
      <c r="D814" s="37"/>
    </row>
    <row r="815" spans="2:4" ht="15.75" customHeight="1" x14ac:dyDescent="0.2">
      <c r="B815" s="37"/>
      <c r="C815" s="37"/>
      <c r="D815" s="37"/>
    </row>
    <row r="816" spans="2:4" ht="15.75" customHeight="1" x14ac:dyDescent="0.2">
      <c r="B816" s="37"/>
      <c r="C816" s="37"/>
      <c r="D816" s="37"/>
    </row>
    <row r="817" spans="2:4" ht="15.75" customHeight="1" x14ac:dyDescent="0.2">
      <c r="B817" s="37"/>
      <c r="C817" s="37"/>
      <c r="D817" s="37"/>
    </row>
    <row r="818" spans="2:4" ht="15.75" customHeight="1" x14ac:dyDescent="0.2">
      <c r="B818" s="37"/>
      <c r="C818" s="37"/>
      <c r="D818" s="37"/>
    </row>
    <row r="819" spans="2:4" ht="15.75" customHeight="1" x14ac:dyDescent="0.2">
      <c r="B819" s="37"/>
      <c r="C819" s="37"/>
      <c r="D819" s="37"/>
    </row>
    <row r="820" spans="2:4" ht="15.75" customHeight="1" x14ac:dyDescent="0.2">
      <c r="B820" s="37"/>
      <c r="C820" s="37"/>
      <c r="D820" s="37"/>
    </row>
    <row r="821" spans="2:4" ht="15.75" customHeight="1" x14ac:dyDescent="0.2">
      <c r="B821" s="37"/>
      <c r="C821" s="37"/>
      <c r="D821" s="37"/>
    </row>
    <row r="822" spans="2:4" ht="15.75" customHeight="1" x14ac:dyDescent="0.2">
      <c r="B822" s="37"/>
      <c r="C822" s="37"/>
      <c r="D822" s="37"/>
    </row>
    <row r="823" spans="2:4" ht="15.75" customHeight="1" x14ac:dyDescent="0.2">
      <c r="B823" s="37"/>
      <c r="C823" s="37"/>
      <c r="D823" s="37"/>
    </row>
    <row r="824" spans="2:4" ht="15.75" customHeight="1" x14ac:dyDescent="0.2">
      <c r="B824" s="37"/>
      <c r="C824" s="37"/>
      <c r="D824" s="37"/>
    </row>
    <row r="825" spans="2:4" ht="15.75" customHeight="1" x14ac:dyDescent="0.2">
      <c r="B825" s="37"/>
      <c r="C825" s="37"/>
      <c r="D825" s="37"/>
    </row>
    <row r="826" spans="2:4" ht="15.75" customHeight="1" x14ac:dyDescent="0.2">
      <c r="B826" s="37"/>
      <c r="C826" s="37"/>
      <c r="D826" s="37"/>
    </row>
    <row r="827" spans="2:4" ht="15.75" customHeight="1" x14ac:dyDescent="0.2">
      <c r="B827" s="37"/>
      <c r="C827" s="37"/>
      <c r="D827" s="37"/>
    </row>
    <row r="828" spans="2:4" ht="15.75" customHeight="1" x14ac:dyDescent="0.2">
      <c r="B828" s="37"/>
      <c r="C828" s="37"/>
      <c r="D828" s="37"/>
    </row>
    <row r="829" spans="2:4" ht="15.75" customHeight="1" x14ac:dyDescent="0.2">
      <c r="B829" s="37"/>
      <c r="C829" s="37"/>
      <c r="D829" s="37"/>
    </row>
    <row r="830" spans="2:4" ht="15.75" customHeight="1" x14ac:dyDescent="0.2">
      <c r="B830" s="37"/>
      <c r="C830" s="37"/>
      <c r="D830" s="37"/>
    </row>
    <row r="831" spans="2:4" ht="15.75" customHeight="1" x14ac:dyDescent="0.2">
      <c r="B831" s="37"/>
      <c r="C831" s="37"/>
      <c r="D831" s="37"/>
    </row>
    <row r="832" spans="2:4" ht="15.75" customHeight="1" x14ac:dyDescent="0.2">
      <c r="B832" s="37"/>
      <c r="C832" s="37"/>
      <c r="D832" s="37"/>
    </row>
    <row r="833" spans="2:4" ht="15.75" customHeight="1" x14ac:dyDescent="0.2">
      <c r="B833" s="37"/>
      <c r="C833" s="37"/>
      <c r="D833" s="37"/>
    </row>
    <row r="834" spans="2:4" ht="15.75" customHeight="1" x14ac:dyDescent="0.2">
      <c r="B834" s="37"/>
      <c r="C834" s="37"/>
      <c r="D834" s="37"/>
    </row>
    <row r="835" spans="2:4" ht="15.75" customHeight="1" x14ac:dyDescent="0.2">
      <c r="B835" s="37"/>
      <c r="C835" s="37"/>
      <c r="D835" s="37"/>
    </row>
    <row r="836" spans="2:4" ht="15.75" customHeight="1" x14ac:dyDescent="0.2">
      <c r="B836" s="37"/>
      <c r="C836" s="37"/>
      <c r="D836" s="37"/>
    </row>
    <row r="837" spans="2:4" ht="15.75" customHeight="1" x14ac:dyDescent="0.2">
      <c r="B837" s="37"/>
      <c r="C837" s="37"/>
      <c r="D837" s="37"/>
    </row>
    <row r="838" spans="2:4" ht="15.75" customHeight="1" x14ac:dyDescent="0.2">
      <c r="B838" s="37"/>
      <c r="C838" s="37"/>
      <c r="D838" s="37"/>
    </row>
    <row r="839" spans="2:4" ht="15.75" customHeight="1" x14ac:dyDescent="0.2">
      <c r="B839" s="37"/>
      <c r="C839" s="37"/>
      <c r="D839" s="37"/>
    </row>
    <row r="840" spans="2:4" ht="15.75" customHeight="1" x14ac:dyDescent="0.2">
      <c r="B840" s="37"/>
      <c r="C840" s="37"/>
      <c r="D840" s="37"/>
    </row>
    <row r="841" spans="2:4" ht="15.75" customHeight="1" x14ac:dyDescent="0.2">
      <c r="B841" s="37"/>
      <c r="C841" s="37"/>
      <c r="D841" s="37"/>
    </row>
    <row r="842" spans="2:4" ht="15.75" customHeight="1" x14ac:dyDescent="0.2">
      <c r="B842" s="37"/>
      <c r="C842" s="37"/>
      <c r="D842" s="37"/>
    </row>
    <row r="843" spans="2:4" ht="15.75" customHeight="1" x14ac:dyDescent="0.2">
      <c r="B843" s="37"/>
      <c r="C843" s="37"/>
      <c r="D843" s="37"/>
    </row>
    <row r="844" spans="2:4" ht="15.75" customHeight="1" x14ac:dyDescent="0.2">
      <c r="B844" s="37"/>
      <c r="C844" s="37"/>
      <c r="D844" s="37"/>
    </row>
    <row r="845" spans="2:4" ht="15.75" customHeight="1" x14ac:dyDescent="0.2">
      <c r="B845" s="37"/>
      <c r="C845" s="37"/>
      <c r="D845" s="37"/>
    </row>
    <row r="846" spans="2:4" ht="15.75" customHeight="1" x14ac:dyDescent="0.2">
      <c r="B846" s="37"/>
      <c r="C846" s="37"/>
      <c r="D846" s="37"/>
    </row>
    <row r="847" spans="2:4" ht="15.75" customHeight="1" x14ac:dyDescent="0.2">
      <c r="B847" s="37"/>
      <c r="C847" s="37"/>
      <c r="D847" s="37"/>
    </row>
    <row r="848" spans="2:4" ht="15.75" customHeight="1" x14ac:dyDescent="0.2">
      <c r="B848" s="37"/>
      <c r="C848" s="37"/>
      <c r="D848" s="37"/>
    </row>
    <row r="849" spans="2:4" ht="15.75" customHeight="1" x14ac:dyDescent="0.2">
      <c r="B849" s="37"/>
      <c r="C849" s="37"/>
      <c r="D849" s="37"/>
    </row>
    <row r="850" spans="2:4" ht="15.75" customHeight="1" x14ac:dyDescent="0.2">
      <c r="B850" s="37"/>
      <c r="C850" s="37"/>
      <c r="D850" s="37"/>
    </row>
    <row r="851" spans="2:4" ht="15.75" customHeight="1" x14ac:dyDescent="0.2">
      <c r="B851" s="37"/>
      <c r="C851" s="37"/>
      <c r="D851" s="37"/>
    </row>
    <row r="852" spans="2:4" ht="15.75" customHeight="1" x14ac:dyDescent="0.2">
      <c r="B852" s="37"/>
      <c r="C852" s="37"/>
      <c r="D852" s="37"/>
    </row>
    <row r="853" spans="2:4" ht="15.75" customHeight="1" x14ac:dyDescent="0.2">
      <c r="B853" s="37"/>
      <c r="C853" s="37"/>
      <c r="D853" s="37"/>
    </row>
    <row r="854" spans="2:4" ht="15.75" customHeight="1" x14ac:dyDescent="0.2">
      <c r="B854" s="37"/>
      <c r="C854" s="37"/>
      <c r="D854" s="37"/>
    </row>
    <row r="855" spans="2:4" ht="15.75" customHeight="1" x14ac:dyDescent="0.2">
      <c r="B855" s="37"/>
      <c r="C855" s="37"/>
      <c r="D855" s="37"/>
    </row>
    <row r="856" spans="2:4" ht="15.75" customHeight="1" x14ac:dyDescent="0.2">
      <c r="B856" s="37"/>
      <c r="C856" s="37"/>
      <c r="D856" s="37"/>
    </row>
    <row r="857" spans="2:4" ht="15.75" customHeight="1" x14ac:dyDescent="0.2">
      <c r="B857" s="37"/>
      <c r="C857" s="37"/>
      <c r="D857" s="37"/>
    </row>
    <row r="858" spans="2:4" ht="15.75" customHeight="1" x14ac:dyDescent="0.2">
      <c r="B858" s="37"/>
      <c r="C858" s="37"/>
      <c r="D858" s="37"/>
    </row>
    <row r="859" spans="2:4" ht="15.75" customHeight="1" x14ac:dyDescent="0.2">
      <c r="B859" s="37"/>
      <c r="C859" s="37"/>
      <c r="D859" s="37"/>
    </row>
    <row r="860" spans="2:4" ht="15.75" customHeight="1" x14ac:dyDescent="0.2">
      <c r="B860" s="37"/>
      <c r="C860" s="37"/>
      <c r="D860" s="37"/>
    </row>
    <row r="861" spans="2:4" ht="15.75" customHeight="1" x14ac:dyDescent="0.2">
      <c r="B861" s="37"/>
      <c r="C861" s="37"/>
      <c r="D861" s="37"/>
    </row>
    <row r="862" spans="2:4" ht="15.75" customHeight="1" x14ac:dyDescent="0.2">
      <c r="B862" s="37"/>
      <c r="C862" s="37"/>
      <c r="D862" s="37"/>
    </row>
    <row r="863" spans="2:4" ht="15.75" customHeight="1" x14ac:dyDescent="0.2">
      <c r="B863" s="37"/>
      <c r="C863" s="37"/>
      <c r="D863" s="37"/>
    </row>
    <row r="864" spans="2:4" ht="15.75" customHeight="1" x14ac:dyDescent="0.2">
      <c r="B864" s="37"/>
      <c r="C864" s="37"/>
      <c r="D864" s="37"/>
    </row>
    <row r="865" spans="2:4" ht="15.75" customHeight="1" x14ac:dyDescent="0.2">
      <c r="B865" s="37"/>
      <c r="C865" s="37"/>
      <c r="D865" s="37"/>
    </row>
    <row r="866" spans="2:4" ht="15.75" customHeight="1" x14ac:dyDescent="0.2">
      <c r="B866" s="37"/>
      <c r="C866" s="37"/>
      <c r="D866" s="37"/>
    </row>
    <row r="867" spans="2:4" ht="15.75" customHeight="1" x14ac:dyDescent="0.2">
      <c r="B867" s="37"/>
      <c r="C867" s="37"/>
      <c r="D867" s="37"/>
    </row>
    <row r="868" spans="2:4" ht="15.75" customHeight="1" x14ac:dyDescent="0.2">
      <c r="B868" s="37"/>
      <c r="C868" s="37"/>
      <c r="D868" s="37"/>
    </row>
    <row r="869" spans="2:4" ht="15.75" customHeight="1" x14ac:dyDescent="0.2">
      <c r="B869" s="37"/>
      <c r="C869" s="37"/>
      <c r="D869" s="37"/>
    </row>
    <row r="870" spans="2:4" ht="15.75" customHeight="1" x14ac:dyDescent="0.2">
      <c r="B870" s="37"/>
      <c r="C870" s="37"/>
      <c r="D870" s="37"/>
    </row>
    <row r="871" spans="2:4" ht="15.75" customHeight="1" x14ac:dyDescent="0.2">
      <c r="B871" s="37"/>
      <c r="C871" s="37"/>
      <c r="D871" s="37"/>
    </row>
    <row r="872" spans="2:4" ht="15.75" customHeight="1" x14ac:dyDescent="0.2">
      <c r="B872" s="37"/>
      <c r="C872" s="37"/>
      <c r="D872" s="37"/>
    </row>
    <row r="873" spans="2:4" ht="15.75" customHeight="1" x14ac:dyDescent="0.2">
      <c r="B873" s="37"/>
      <c r="C873" s="37"/>
      <c r="D873" s="37"/>
    </row>
    <row r="874" spans="2:4" ht="15.75" customHeight="1" x14ac:dyDescent="0.2">
      <c r="B874" s="37"/>
      <c r="C874" s="37"/>
      <c r="D874" s="37"/>
    </row>
    <row r="875" spans="2:4" ht="15.75" customHeight="1" x14ac:dyDescent="0.2">
      <c r="B875" s="37"/>
      <c r="C875" s="37"/>
      <c r="D875" s="37"/>
    </row>
    <row r="876" spans="2:4" ht="15.75" customHeight="1" x14ac:dyDescent="0.2">
      <c r="B876" s="37"/>
      <c r="C876" s="37"/>
      <c r="D876" s="37"/>
    </row>
    <row r="877" spans="2:4" ht="15.75" customHeight="1" x14ac:dyDescent="0.2">
      <c r="B877" s="37"/>
      <c r="C877" s="37"/>
      <c r="D877" s="37"/>
    </row>
    <row r="878" spans="2:4" ht="15.75" customHeight="1" x14ac:dyDescent="0.2">
      <c r="B878" s="37"/>
      <c r="C878" s="37"/>
      <c r="D878" s="37"/>
    </row>
    <row r="879" spans="2:4" ht="15.75" customHeight="1" x14ac:dyDescent="0.2">
      <c r="B879" s="37"/>
      <c r="C879" s="37"/>
      <c r="D879" s="37"/>
    </row>
    <row r="880" spans="2:4" ht="15.75" customHeight="1" x14ac:dyDescent="0.2">
      <c r="B880" s="37"/>
      <c r="C880" s="37"/>
      <c r="D880" s="37"/>
    </row>
    <row r="881" spans="2:4" ht="15.75" customHeight="1" x14ac:dyDescent="0.2">
      <c r="B881" s="37"/>
      <c r="C881" s="37"/>
      <c r="D881" s="37"/>
    </row>
    <row r="882" spans="2:4" ht="15.75" customHeight="1" x14ac:dyDescent="0.2">
      <c r="B882" s="37"/>
      <c r="C882" s="37"/>
      <c r="D882" s="37"/>
    </row>
    <row r="883" spans="2:4" ht="15.75" customHeight="1" x14ac:dyDescent="0.2">
      <c r="B883" s="37"/>
      <c r="C883" s="37"/>
      <c r="D883" s="37"/>
    </row>
    <row r="884" spans="2:4" ht="15.75" customHeight="1" x14ac:dyDescent="0.2">
      <c r="B884" s="37"/>
      <c r="C884" s="37"/>
      <c r="D884" s="37"/>
    </row>
    <row r="885" spans="2:4" ht="15.75" customHeight="1" x14ac:dyDescent="0.2">
      <c r="B885" s="37"/>
      <c r="C885" s="37"/>
      <c r="D885" s="37"/>
    </row>
    <row r="886" spans="2:4" ht="15.75" customHeight="1" x14ac:dyDescent="0.2">
      <c r="B886" s="37"/>
      <c r="C886" s="37"/>
      <c r="D886" s="37"/>
    </row>
    <row r="887" spans="2:4" ht="15.75" customHeight="1" x14ac:dyDescent="0.2">
      <c r="B887" s="37"/>
      <c r="C887" s="37"/>
      <c r="D887" s="37"/>
    </row>
    <row r="888" spans="2:4" ht="15.75" customHeight="1" x14ac:dyDescent="0.2">
      <c r="B888" s="37"/>
      <c r="C888" s="37"/>
      <c r="D888" s="37"/>
    </row>
    <row r="889" spans="2:4" ht="15.75" customHeight="1" x14ac:dyDescent="0.2">
      <c r="B889" s="37"/>
      <c r="C889" s="37"/>
      <c r="D889" s="37"/>
    </row>
    <row r="890" spans="2:4" ht="15.75" customHeight="1" x14ac:dyDescent="0.2">
      <c r="B890" s="37"/>
      <c r="C890" s="37"/>
      <c r="D890" s="37"/>
    </row>
    <row r="891" spans="2:4" ht="15.75" customHeight="1" x14ac:dyDescent="0.2">
      <c r="B891" s="37"/>
      <c r="C891" s="37"/>
      <c r="D891" s="37"/>
    </row>
    <row r="892" spans="2:4" ht="15.75" customHeight="1" x14ac:dyDescent="0.2">
      <c r="B892" s="37"/>
      <c r="C892" s="37"/>
      <c r="D892" s="37"/>
    </row>
    <row r="893" spans="2:4" ht="15.75" customHeight="1" x14ac:dyDescent="0.2">
      <c r="B893" s="37"/>
      <c r="C893" s="37"/>
      <c r="D893" s="37"/>
    </row>
    <row r="894" spans="2:4" ht="15.75" customHeight="1" x14ac:dyDescent="0.2">
      <c r="B894" s="37"/>
      <c r="C894" s="37"/>
      <c r="D894" s="37"/>
    </row>
    <row r="895" spans="2:4" ht="15.75" customHeight="1" x14ac:dyDescent="0.2">
      <c r="B895" s="37"/>
      <c r="C895" s="37"/>
      <c r="D895" s="37"/>
    </row>
    <row r="896" spans="2:4" ht="15.75" customHeight="1" x14ac:dyDescent="0.2">
      <c r="B896" s="37"/>
      <c r="C896" s="37"/>
      <c r="D896" s="37"/>
    </row>
    <row r="897" spans="2:4" ht="15.75" customHeight="1" x14ac:dyDescent="0.2">
      <c r="B897" s="37"/>
      <c r="C897" s="37"/>
      <c r="D897" s="37"/>
    </row>
    <row r="898" spans="2:4" ht="15.75" customHeight="1" x14ac:dyDescent="0.2">
      <c r="B898" s="37"/>
      <c r="C898" s="37"/>
      <c r="D898" s="37"/>
    </row>
    <row r="899" spans="2:4" ht="15.75" customHeight="1" x14ac:dyDescent="0.2">
      <c r="B899" s="37"/>
      <c r="C899" s="37"/>
      <c r="D899" s="37"/>
    </row>
    <row r="900" spans="2:4" ht="15.75" customHeight="1" x14ac:dyDescent="0.2">
      <c r="B900" s="37"/>
      <c r="C900" s="37"/>
      <c r="D900" s="37"/>
    </row>
    <row r="901" spans="2:4" ht="15.75" customHeight="1" x14ac:dyDescent="0.2">
      <c r="B901" s="37"/>
      <c r="C901" s="37"/>
      <c r="D901" s="37"/>
    </row>
    <row r="902" spans="2:4" ht="15.75" customHeight="1" x14ac:dyDescent="0.2">
      <c r="B902" s="37"/>
      <c r="C902" s="37"/>
      <c r="D902" s="37"/>
    </row>
    <row r="903" spans="2:4" ht="15.75" customHeight="1" x14ac:dyDescent="0.2">
      <c r="B903" s="37"/>
      <c r="C903" s="37"/>
      <c r="D903" s="37"/>
    </row>
    <row r="904" spans="2:4" ht="15.75" customHeight="1" x14ac:dyDescent="0.2">
      <c r="B904" s="37"/>
      <c r="C904" s="37"/>
      <c r="D904" s="37"/>
    </row>
    <row r="905" spans="2:4" ht="15.75" customHeight="1" x14ac:dyDescent="0.2">
      <c r="B905" s="37"/>
      <c r="C905" s="37"/>
      <c r="D905" s="37"/>
    </row>
    <row r="906" spans="2:4" ht="15.75" customHeight="1" x14ac:dyDescent="0.2">
      <c r="B906" s="37"/>
      <c r="C906" s="37"/>
      <c r="D906" s="37"/>
    </row>
    <row r="907" spans="2:4" ht="15.75" customHeight="1" x14ac:dyDescent="0.2">
      <c r="B907" s="37"/>
      <c r="C907" s="37"/>
      <c r="D907" s="37"/>
    </row>
    <row r="908" spans="2:4" ht="15.75" customHeight="1" x14ac:dyDescent="0.2">
      <c r="B908" s="37"/>
      <c r="C908" s="37"/>
      <c r="D908" s="37"/>
    </row>
    <row r="909" spans="2:4" ht="15.75" customHeight="1" x14ac:dyDescent="0.2">
      <c r="B909" s="37"/>
      <c r="C909" s="37"/>
      <c r="D909" s="37"/>
    </row>
    <row r="910" spans="2:4" ht="15.75" customHeight="1" x14ac:dyDescent="0.2">
      <c r="B910" s="37"/>
      <c r="C910" s="37"/>
      <c r="D910" s="37"/>
    </row>
    <row r="911" spans="2:4" ht="15.75" customHeight="1" x14ac:dyDescent="0.2">
      <c r="B911" s="37"/>
      <c r="C911" s="37"/>
      <c r="D911" s="37"/>
    </row>
    <row r="912" spans="2:4" ht="15.75" customHeight="1" x14ac:dyDescent="0.2">
      <c r="B912" s="37"/>
      <c r="C912" s="37"/>
      <c r="D912" s="37"/>
    </row>
    <row r="913" spans="2:4" ht="15.75" customHeight="1" x14ac:dyDescent="0.2">
      <c r="B913" s="37"/>
      <c r="C913" s="37"/>
      <c r="D913" s="37"/>
    </row>
    <row r="914" spans="2:4" ht="15.75" customHeight="1" x14ac:dyDescent="0.2">
      <c r="B914" s="37"/>
      <c r="C914" s="37"/>
      <c r="D914" s="37"/>
    </row>
    <row r="915" spans="2:4" ht="15.75" customHeight="1" x14ac:dyDescent="0.2">
      <c r="B915" s="37"/>
      <c r="C915" s="37"/>
      <c r="D915" s="37"/>
    </row>
    <row r="916" spans="2:4" ht="15.75" customHeight="1" x14ac:dyDescent="0.2">
      <c r="B916" s="37"/>
      <c r="C916" s="37"/>
      <c r="D916" s="37"/>
    </row>
    <row r="917" spans="2:4" ht="15.75" customHeight="1" x14ac:dyDescent="0.2">
      <c r="B917" s="37"/>
      <c r="C917" s="37"/>
      <c r="D917" s="37"/>
    </row>
    <row r="918" spans="2:4" ht="15.75" customHeight="1" x14ac:dyDescent="0.2">
      <c r="B918" s="37"/>
      <c r="C918" s="37"/>
      <c r="D918" s="37"/>
    </row>
    <row r="919" spans="2:4" ht="15.75" customHeight="1" x14ac:dyDescent="0.2">
      <c r="B919" s="37"/>
      <c r="C919" s="37"/>
      <c r="D919" s="37"/>
    </row>
    <row r="920" spans="2:4" ht="15.75" customHeight="1" x14ac:dyDescent="0.2">
      <c r="B920" s="37"/>
      <c r="C920" s="37"/>
      <c r="D920" s="37"/>
    </row>
    <row r="921" spans="2:4" ht="15.75" customHeight="1" x14ac:dyDescent="0.2">
      <c r="B921" s="37"/>
      <c r="C921" s="37"/>
      <c r="D921" s="37"/>
    </row>
    <row r="922" spans="2:4" ht="15.75" customHeight="1" x14ac:dyDescent="0.2">
      <c r="B922" s="37"/>
      <c r="C922" s="37"/>
      <c r="D922" s="37"/>
    </row>
    <row r="923" spans="2:4" ht="15.75" customHeight="1" x14ac:dyDescent="0.2">
      <c r="B923" s="37"/>
      <c r="C923" s="37"/>
      <c r="D923" s="37"/>
    </row>
    <row r="924" spans="2:4" ht="15.75" customHeight="1" x14ac:dyDescent="0.2">
      <c r="B924" s="37"/>
      <c r="C924" s="37"/>
      <c r="D924" s="37"/>
    </row>
    <row r="925" spans="2:4" ht="15.75" customHeight="1" x14ac:dyDescent="0.2">
      <c r="B925" s="37"/>
      <c r="C925" s="37"/>
      <c r="D925" s="37"/>
    </row>
    <row r="926" spans="2:4" ht="15.75" customHeight="1" x14ac:dyDescent="0.2">
      <c r="B926" s="37"/>
      <c r="C926" s="37"/>
      <c r="D926" s="37"/>
    </row>
    <row r="927" spans="2:4" ht="15.75" customHeight="1" x14ac:dyDescent="0.2">
      <c r="B927" s="37"/>
      <c r="C927" s="37"/>
      <c r="D927" s="37"/>
    </row>
    <row r="928" spans="2:4" ht="15.75" customHeight="1" x14ac:dyDescent="0.2">
      <c r="B928" s="37"/>
      <c r="C928" s="37"/>
      <c r="D928" s="37"/>
    </row>
    <row r="929" spans="2:4" ht="15.75" customHeight="1" x14ac:dyDescent="0.2">
      <c r="B929" s="37"/>
      <c r="C929" s="37"/>
      <c r="D929" s="37"/>
    </row>
    <row r="930" spans="2:4" ht="15.75" customHeight="1" x14ac:dyDescent="0.2">
      <c r="B930" s="37"/>
      <c r="C930" s="37"/>
      <c r="D930" s="37"/>
    </row>
    <row r="931" spans="2:4" ht="15.75" customHeight="1" x14ac:dyDescent="0.2">
      <c r="B931" s="37"/>
      <c r="C931" s="37"/>
      <c r="D931" s="37"/>
    </row>
    <row r="932" spans="2:4" ht="15.75" customHeight="1" x14ac:dyDescent="0.2">
      <c r="B932" s="37"/>
      <c r="C932" s="37"/>
      <c r="D932" s="37"/>
    </row>
    <row r="933" spans="2:4" ht="15.75" customHeight="1" x14ac:dyDescent="0.2">
      <c r="B933" s="37"/>
      <c r="C933" s="37"/>
      <c r="D933" s="37"/>
    </row>
    <row r="934" spans="2:4" ht="15.75" customHeight="1" x14ac:dyDescent="0.2">
      <c r="B934" s="37"/>
      <c r="C934" s="37"/>
      <c r="D934" s="37"/>
    </row>
    <row r="935" spans="2:4" ht="15.75" customHeight="1" x14ac:dyDescent="0.2">
      <c r="B935" s="37"/>
      <c r="C935" s="37"/>
      <c r="D935" s="37"/>
    </row>
    <row r="936" spans="2:4" ht="15.75" customHeight="1" x14ac:dyDescent="0.2">
      <c r="B936" s="37"/>
      <c r="C936" s="37"/>
      <c r="D936" s="37"/>
    </row>
    <row r="937" spans="2:4" ht="15.75" customHeight="1" x14ac:dyDescent="0.2">
      <c r="B937" s="37"/>
      <c r="C937" s="37"/>
      <c r="D937" s="37"/>
    </row>
    <row r="938" spans="2:4" ht="15.75" customHeight="1" x14ac:dyDescent="0.2">
      <c r="B938" s="37"/>
      <c r="C938" s="37"/>
      <c r="D938" s="37"/>
    </row>
    <row r="939" spans="2:4" ht="15.75" customHeight="1" x14ac:dyDescent="0.2">
      <c r="B939" s="37"/>
      <c r="C939" s="37"/>
      <c r="D939" s="37"/>
    </row>
    <row r="940" spans="2:4" ht="15.75" customHeight="1" x14ac:dyDescent="0.2">
      <c r="B940" s="37"/>
      <c r="C940" s="37"/>
      <c r="D940" s="37"/>
    </row>
    <row r="941" spans="2:4" ht="15.75" customHeight="1" x14ac:dyDescent="0.2">
      <c r="B941" s="37"/>
      <c r="C941" s="37"/>
      <c r="D941" s="37"/>
    </row>
    <row r="942" spans="2:4" ht="15.75" customHeight="1" x14ac:dyDescent="0.2">
      <c r="B942" s="37"/>
      <c r="C942" s="37"/>
      <c r="D942" s="37"/>
    </row>
    <row r="943" spans="2:4" ht="15.75" customHeight="1" x14ac:dyDescent="0.2">
      <c r="B943" s="37"/>
      <c r="C943" s="37"/>
      <c r="D943" s="37"/>
    </row>
    <row r="944" spans="2:4" ht="15.75" customHeight="1" x14ac:dyDescent="0.2">
      <c r="B944" s="37"/>
      <c r="C944" s="37"/>
      <c r="D944" s="37"/>
    </row>
    <row r="945" spans="2:4" ht="15.75" customHeight="1" x14ac:dyDescent="0.2">
      <c r="B945" s="37"/>
      <c r="C945" s="37"/>
      <c r="D945" s="37"/>
    </row>
    <row r="946" spans="2:4" ht="15.75" customHeight="1" x14ac:dyDescent="0.2">
      <c r="B946" s="37"/>
      <c r="C946" s="37"/>
      <c r="D946" s="37"/>
    </row>
    <row r="947" spans="2:4" ht="15.75" customHeight="1" x14ac:dyDescent="0.2">
      <c r="B947" s="37"/>
      <c r="C947" s="37"/>
      <c r="D947" s="37"/>
    </row>
    <row r="948" spans="2:4" ht="15.75" customHeight="1" x14ac:dyDescent="0.2">
      <c r="B948" s="37"/>
      <c r="C948" s="37"/>
      <c r="D948" s="37"/>
    </row>
    <row r="949" spans="2:4" ht="15.75" customHeight="1" x14ac:dyDescent="0.2">
      <c r="B949" s="37"/>
      <c r="C949" s="37"/>
      <c r="D949" s="37"/>
    </row>
    <row r="950" spans="2:4" ht="15.75" customHeight="1" x14ac:dyDescent="0.2">
      <c r="B950" s="37"/>
      <c r="C950" s="37"/>
      <c r="D950" s="37"/>
    </row>
    <row r="951" spans="2:4" ht="15.75" customHeight="1" x14ac:dyDescent="0.2">
      <c r="B951" s="37"/>
      <c r="C951" s="37"/>
      <c r="D951" s="37"/>
    </row>
    <row r="952" spans="2:4" ht="15.75" customHeight="1" x14ac:dyDescent="0.2">
      <c r="B952" s="37"/>
      <c r="C952" s="37"/>
      <c r="D952" s="37"/>
    </row>
    <row r="953" spans="2:4" ht="15.75" customHeight="1" x14ac:dyDescent="0.2">
      <c r="B953" s="37"/>
      <c r="C953" s="37"/>
      <c r="D953" s="37"/>
    </row>
    <row r="954" spans="2:4" ht="15.75" customHeight="1" x14ac:dyDescent="0.2">
      <c r="B954" s="37"/>
      <c r="C954" s="37"/>
      <c r="D954" s="37"/>
    </row>
    <row r="955" spans="2:4" ht="15.75" customHeight="1" x14ac:dyDescent="0.2">
      <c r="B955" s="37"/>
      <c r="C955" s="37"/>
      <c r="D955" s="37"/>
    </row>
    <row r="956" spans="2:4" ht="15.75" customHeight="1" x14ac:dyDescent="0.2">
      <c r="B956" s="37"/>
      <c r="C956" s="37"/>
      <c r="D956" s="37"/>
    </row>
    <row r="957" spans="2:4" ht="15.75" customHeight="1" x14ac:dyDescent="0.2">
      <c r="B957" s="37"/>
      <c r="C957" s="37"/>
      <c r="D957" s="37"/>
    </row>
    <row r="958" spans="2:4" ht="15.75" customHeight="1" x14ac:dyDescent="0.2">
      <c r="B958" s="37"/>
      <c r="C958" s="37"/>
      <c r="D958" s="37"/>
    </row>
    <row r="959" spans="2:4" ht="15.75" customHeight="1" x14ac:dyDescent="0.2">
      <c r="B959" s="37"/>
      <c r="C959" s="37"/>
      <c r="D959" s="37"/>
    </row>
    <row r="960" spans="2:4" ht="15.75" customHeight="1" x14ac:dyDescent="0.2">
      <c r="B960" s="37"/>
      <c r="C960" s="37"/>
      <c r="D960" s="37"/>
    </row>
    <row r="961" spans="2:4" ht="15.75" customHeight="1" x14ac:dyDescent="0.2">
      <c r="B961" s="37"/>
      <c r="C961" s="37"/>
      <c r="D961" s="37"/>
    </row>
    <row r="962" spans="2:4" ht="15.75" customHeight="1" x14ac:dyDescent="0.2">
      <c r="B962" s="37"/>
      <c r="C962" s="37"/>
      <c r="D962" s="37"/>
    </row>
    <row r="963" spans="2:4" ht="15.75" customHeight="1" x14ac:dyDescent="0.2">
      <c r="B963" s="37"/>
      <c r="C963" s="37"/>
      <c r="D963" s="37"/>
    </row>
    <row r="964" spans="2:4" ht="15.75" customHeight="1" x14ac:dyDescent="0.2">
      <c r="B964" s="37"/>
      <c r="C964" s="37"/>
      <c r="D964" s="37"/>
    </row>
    <row r="965" spans="2:4" ht="15.75" customHeight="1" x14ac:dyDescent="0.2">
      <c r="B965" s="37"/>
      <c r="C965" s="37"/>
      <c r="D965" s="37"/>
    </row>
    <row r="966" spans="2:4" ht="15.75" customHeight="1" x14ac:dyDescent="0.2">
      <c r="B966" s="37"/>
      <c r="C966" s="37"/>
      <c r="D966" s="37"/>
    </row>
    <row r="967" spans="2:4" ht="15.75" customHeight="1" x14ac:dyDescent="0.2">
      <c r="B967" s="37"/>
      <c r="C967" s="37"/>
      <c r="D967" s="37"/>
    </row>
    <row r="968" spans="2:4" ht="15.75" customHeight="1" x14ac:dyDescent="0.2">
      <c r="B968" s="37"/>
      <c r="C968" s="37"/>
      <c r="D968" s="37"/>
    </row>
    <row r="969" spans="2:4" ht="15.75" customHeight="1" x14ac:dyDescent="0.2">
      <c r="B969" s="37"/>
      <c r="C969" s="37"/>
      <c r="D969" s="37"/>
    </row>
    <row r="970" spans="2:4" ht="15.75" customHeight="1" x14ac:dyDescent="0.2">
      <c r="B970" s="37"/>
      <c r="C970" s="37"/>
      <c r="D970" s="37"/>
    </row>
    <row r="971" spans="2:4" ht="15.75" customHeight="1" x14ac:dyDescent="0.2">
      <c r="B971" s="37"/>
      <c r="C971" s="37"/>
      <c r="D971" s="37"/>
    </row>
    <row r="972" spans="2:4" ht="15.75" customHeight="1" x14ac:dyDescent="0.2">
      <c r="B972" s="37"/>
      <c r="C972" s="37"/>
      <c r="D972" s="37"/>
    </row>
    <row r="973" spans="2:4" ht="15.75" customHeight="1" x14ac:dyDescent="0.2">
      <c r="B973" s="37"/>
      <c r="C973" s="37"/>
      <c r="D973" s="37"/>
    </row>
    <row r="974" spans="2:4" ht="15.75" customHeight="1" x14ac:dyDescent="0.2">
      <c r="B974" s="37"/>
      <c r="C974" s="37"/>
      <c r="D974" s="37"/>
    </row>
    <row r="975" spans="2:4" ht="15.75" customHeight="1" x14ac:dyDescent="0.2">
      <c r="B975" s="37"/>
      <c r="C975" s="37"/>
      <c r="D975" s="37"/>
    </row>
    <row r="976" spans="2:4" ht="15.75" customHeight="1" x14ac:dyDescent="0.2">
      <c r="B976" s="37"/>
      <c r="C976" s="37"/>
      <c r="D976" s="37"/>
    </row>
    <row r="977" spans="2:4" ht="15.75" customHeight="1" x14ac:dyDescent="0.2">
      <c r="B977" s="37"/>
      <c r="C977" s="37"/>
      <c r="D977" s="37"/>
    </row>
    <row r="978" spans="2:4" ht="15.75" customHeight="1" x14ac:dyDescent="0.2">
      <c r="B978" s="37"/>
      <c r="C978" s="37"/>
      <c r="D978" s="37"/>
    </row>
    <row r="979" spans="2:4" ht="15.75" customHeight="1" x14ac:dyDescent="0.2">
      <c r="B979" s="37"/>
      <c r="C979" s="37"/>
      <c r="D979" s="37"/>
    </row>
    <row r="980" spans="2:4" ht="15.75" customHeight="1" x14ac:dyDescent="0.2">
      <c r="B980" s="37"/>
      <c r="C980" s="37"/>
      <c r="D980" s="37"/>
    </row>
    <row r="981" spans="2:4" ht="15.75" customHeight="1" x14ac:dyDescent="0.2">
      <c r="B981" s="37"/>
      <c r="C981" s="37"/>
      <c r="D981" s="37"/>
    </row>
    <row r="982" spans="2:4" ht="15.75" customHeight="1" x14ac:dyDescent="0.2">
      <c r="B982" s="37"/>
      <c r="C982" s="37"/>
      <c r="D982" s="37"/>
    </row>
    <row r="983" spans="2:4" ht="15.75" customHeight="1" x14ac:dyDescent="0.2">
      <c r="B983" s="37"/>
      <c r="C983" s="37"/>
      <c r="D983" s="37"/>
    </row>
    <row r="984" spans="2:4" ht="15.75" customHeight="1" x14ac:dyDescent="0.2">
      <c r="B984" s="37"/>
      <c r="C984" s="37"/>
      <c r="D984" s="37"/>
    </row>
    <row r="985" spans="2:4" ht="15.75" customHeight="1" x14ac:dyDescent="0.2">
      <c r="B985" s="37"/>
      <c r="C985" s="37"/>
      <c r="D985" s="37"/>
    </row>
    <row r="986" spans="2:4" ht="15.75" customHeight="1" x14ac:dyDescent="0.2">
      <c r="B986" s="37"/>
      <c r="C986" s="37"/>
      <c r="D986" s="37"/>
    </row>
    <row r="987" spans="2:4" ht="15.75" customHeight="1" x14ac:dyDescent="0.2">
      <c r="B987" s="37"/>
      <c r="C987" s="37"/>
      <c r="D987" s="37"/>
    </row>
    <row r="988" spans="2:4" ht="15.75" customHeight="1" x14ac:dyDescent="0.2">
      <c r="B988" s="37"/>
      <c r="C988" s="37"/>
      <c r="D988" s="37"/>
    </row>
    <row r="989" spans="2:4" ht="15.75" customHeight="1" x14ac:dyDescent="0.2">
      <c r="B989" s="37"/>
      <c r="C989" s="37"/>
      <c r="D989" s="37"/>
    </row>
    <row r="990" spans="2:4" ht="15.75" customHeight="1" x14ac:dyDescent="0.2">
      <c r="B990" s="37"/>
      <c r="C990" s="37"/>
      <c r="D990" s="37"/>
    </row>
    <row r="991" spans="2:4" ht="15.75" customHeight="1" x14ac:dyDescent="0.2">
      <c r="B991" s="37"/>
      <c r="C991" s="37"/>
      <c r="D991" s="37"/>
    </row>
    <row r="992" spans="2:4" ht="15.75" customHeight="1" x14ac:dyDescent="0.2">
      <c r="B992" s="37"/>
      <c r="C992" s="37"/>
      <c r="D992" s="37"/>
    </row>
    <row r="993" spans="2:4" ht="15.75" customHeight="1" x14ac:dyDescent="0.2">
      <c r="B993" s="37"/>
      <c r="C993" s="37"/>
      <c r="D993" s="37"/>
    </row>
    <row r="994" spans="2:4" ht="15.75" customHeight="1" x14ac:dyDescent="0.2">
      <c r="B994" s="37"/>
      <c r="C994" s="37"/>
      <c r="D994" s="37"/>
    </row>
    <row r="995" spans="2:4" ht="15.75" customHeight="1" x14ac:dyDescent="0.2">
      <c r="B995" s="37"/>
      <c r="C995" s="37"/>
      <c r="D995" s="37"/>
    </row>
    <row r="996" spans="2:4" ht="15.75" customHeight="1" x14ac:dyDescent="0.2">
      <c r="B996" s="37"/>
      <c r="C996" s="37"/>
      <c r="D996" s="37"/>
    </row>
    <row r="997" spans="2:4" ht="15.75" customHeight="1" x14ac:dyDescent="0.2">
      <c r="B997" s="37"/>
      <c r="C997" s="37"/>
      <c r="D997" s="37"/>
    </row>
    <row r="998" spans="2:4" ht="15.75" customHeight="1" x14ac:dyDescent="0.2">
      <c r="B998" s="37"/>
      <c r="C998" s="37"/>
      <c r="D998" s="37"/>
    </row>
    <row r="999" spans="2:4" ht="15.75" customHeight="1" x14ac:dyDescent="0.2">
      <c r="B999" s="37"/>
      <c r="C999" s="37"/>
      <c r="D999" s="37"/>
    </row>
    <row r="1000" spans="2:4" ht="15.75" customHeight="1" x14ac:dyDescent="0.2">
      <c r="B1000" s="37"/>
      <c r="C1000" s="37"/>
      <c r="D1000" s="37"/>
    </row>
    <row r="1001" spans="2:4" ht="15.75" customHeight="1" x14ac:dyDescent="0.2">
      <c r="B1001" s="37"/>
      <c r="C1001" s="37"/>
      <c r="D1001" s="37"/>
    </row>
    <row r="1002" spans="2:4" ht="15.75" customHeight="1" x14ac:dyDescent="0.2">
      <c r="B1002" s="37"/>
      <c r="C1002" s="37"/>
      <c r="D1002" s="37"/>
    </row>
    <row r="1003" spans="2:4" ht="15.75" customHeight="1" x14ac:dyDescent="0.2">
      <c r="B1003" s="37"/>
      <c r="C1003" s="37"/>
      <c r="D1003" s="37"/>
    </row>
    <row r="1004" spans="2:4" ht="15.75" customHeight="1" x14ac:dyDescent="0.2">
      <c r="B1004" s="37"/>
      <c r="C1004" s="37"/>
      <c r="D1004" s="37"/>
    </row>
    <row r="1005" spans="2:4" ht="15.75" customHeight="1" x14ac:dyDescent="0.2">
      <c r="B1005" s="37"/>
      <c r="C1005" s="37"/>
      <c r="D1005" s="37"/>
    </row>
    <row r="1006" spans="2:4" ht="15.75" customHeight="1" x14ac:dyDescent="0.2">
      <c r="B1006" s="37"/>
      <c r="C1006" s="37"/>
      <c r="D1006" s="37"/>
    </row>
    <row r="1007" spans="2:4" ht="15.75" customHeight="1" x14ac:dyDescent="0.2">
      <c r="B1007" s="37"/>
      <c r="C1007" s="37"/>
      <c r="D1007" s="37"/>
    </row>
    <row r="1008" spans="2:4" ht="15.75" customHeight="1" x14ac:dyDescent="0.2">
      <c r="B1008" s="37"/>
      <c r="C1008" s="37"/>
      <c r="D1008" s="37"/>
    </row>
    <row r="1009" spans="2:4" ht="15.75" customHeight="1" x14ac:dyDescent="0.2">
      <c r="B1009" s="37"/>
      <c r="C1009" s="37"/>
      <c r="D1009" s="37"/>
    </row>
    <row r="1010" spans="2:4" ht="15.75" customHeight="1" x14ac:dyDescent="0.2">
      <c r="B1010" s="37"/>
      <c r="C1010" s="37"/>
      <c r="D1010" s="37"/>
    </row>
    <row r="1011" spans="2:4" ht="15.75" customHeight="1" x14ac:dyDescent="0.2">
      <c r="B1011" s="37"/>
      <c r="C1011" s="37"/>
      <c r="D1011" s="37"/>
    </row>
    <row r="1012" spans="2:4" ht="15.75" customHeight="1" x14ac:dyDescent="0.2">
      <c r="B1012" s="37"/>
      <c r="C1012" s="37"/>
      <c r="D1012" s="37"/>
    </row>
    <row r="1013" spans="2:4" ht="15.75" customHeight="1" x14ac:dyDescent="0.2">
      <c r="B1013" s="37"/>
      <c r="C1013" s="37"/>
      <c r="D1013" s="37"/>
    </row>
    <row r="1014" spans="2:4" ht="15.75" customHeight="1" x14ac:dyDescent="0.2">
      <c r="B1014" s="37"/>
      <c r="C1014" s="37"/>
      <c r="D1014" s="37"/>
    </row>
    <row r="1015" spans="2:4" ht="15.75" customHeight="1" x14ac:dyDescent="0.2">
      <c r="B1015" s="37"/>
      <c r="C1015" s="37"/>
      <c r="D1015" s="37"/>
    </row>
    <row r="1016" spans="2:4" ht="15.75" customHeight="1" x14ac:dyDescent="0.2">
      <c r="B1016" s="37"/>
      <c r="C1016" s="37"/>
      <c r="D1016" s="37"/>
    </row>
    <row r="1017" spans="2:4" ht="15.75" customHeight="1" x14ac:dyDescent="0.2">
      <c r="B1017" s="37"/>
      <c r="C1017" s="37"/>
      <c r="D1017" s="37"/>
    </row>
    <row r="1018" spans="2:4" ht="15.75" customHeight="1" x14ac:dyDescent="0.2">
      <c r="B1018" s="37"/>
      <c r="C1018" s="37"/>
      <c r="D1018" s="37"/>
    </row>
    <row r="1019" spans="2:4" ht="15.75" customHeight="1" x14ac:dyDescent="0.2">
      <c r="B1019" s="37"/>
      <c r="C1019" s="37"/>
      <c r="D1019" s="37"/>
    </row>
    <row r="1020" spans="2:4" ht="15.75" customHeight="1" x14ac:dyDescent="0.2">
      <c r="B1020" s="37"/>
      <c r="C1020" s="37"/>
      <c r="D1020" s="37"/>
    </row>
    <row r="1021" spans="2:4" ht="15.75" customHeight="1" x14ac:dyDescent="0.2">
      <c r="B1021" s="37"/>
      <c r="C1021" s="37"/>
      <c r="D1021" s="37"/>
    </row>
    <row r="1022" spans="2:4" ht="15.75" customHeight="1" x14ac:dyDescent="0.2">
      <c r="B1022" s="37"/>
      <c r="C1022" s="37"/>
      <c r="D1022" s="37"/>
    </row>
    <row r="1023" spans="2:4" ht="15.75" customHeight="1" x14ac:dyDescent="0.2">
      <c r="B1023" s="37"/>
      <c r="C1023" s="37"/>
      <c r="D1023" s="37"/>
    </row>
    <row r="1024" spans="2:4" ht="15.75" customHeight="1" x14ac:dyDescent="0.2">
      <c r="B1024" s="37"/>
      <c r="C1024" s="37"/>
      <c r="D1024" s="37"/>
    </row>
    <row r="1025" spans="2:4" ht="15.75" customHeight="1" x14ac:dyDescent="0.2">
      <c r="B1025" s="37"/>
      <c r="C1025" s="37"/>
      <c r="D1025" s="37"/>
    </row>
    <row r="1026" spans="2:4" ht="15.75" customHeight="1" x14ac:dyDescent="0.2">
      <c r="B1026" s="37"/>
      <c r="C1026" s="37"/>
      <c r="D1026" s="37"/>
    </row>
    <row r="1027" spans="2:4" ht="15.75" customHeight="1" x14ac:dyDescent="0.2">
      <c r="B1027" s="37"/>
      <c r="C1027" s="37"/>
      <c r="D1027" s="37"/>
    </row>
    <row r="1028" spans="2:4" ht="15.75" customHeight="1" x14ac:dyDescent="0.2">
      <c r="B1028" s="37"/>
      <c r="C1028" s="37"/>
      <c r="D1028" s="37"/>
    </row>
    <row r="1029" spans="2:4" ht="15.75" customHeight="1" x14ac:dyDescent="0.2">
      <c r="B1029" s="37"/>
      <c r="C1029" s="37"/>
      <c r="D1029" s="37"/>
    </row>
    <row r="1030" spans="2:4" ht="15.75" customHeight="1" x14ac:dyDescent="0.2">
      <c r="B1030" s="37"/>
      <c r="C1030" s="37"/>
      <c r="D1030" s="37"/>
    </row>
    <row r="1031" spans="2:4" ht="15.75" customHeight="1" x14ac:dyDescent="0.2">
      <c r="B1031" s="37"/>
      <c r="C1031" s="37"/>
      <c r="D1031" s="37"/>
    </row>
    <row r="1032" spans="2:4" ht="15.75" customHeight="1" x14ac:dyDescent="0.2">
      <c r="B1032" s="37"/>
      <c r="C1032" s="37"/>
      <c r="D1032" s="37"/>
    </row>
    <row r="1033" spans="2:4" ht="15.75" customHeight="1" x14ac:dyDescent="0.2">
      <c r="B1033" s="37"/>
      <c r="C1033" s="37"/>
      <c r="D1033" s="37"/>
    </row>
    <row r="1034" spans="2:4" ht="15.75" customHeight="1" x14ac:dyDescent="0.2">
      <c r="B1034" s="37"/>
      <c r="C1034" s="37"/>
      <c r="D1034" s="37"/>
    </row>
    <row r="1035" spans="2:4" ht="15.75" customHeight="1" x14ac:dyDescent="0.2">
      <c r="B1035" s="37"/>
      <c r="C1035" s="37"/>
      <c r="D1035" s="37"/>
    </row>
    <row r="1036" spans="2:4" ht="15.75" customHeight="1" x14ac:dyDescent="0.2">
      <c r="B1036" s="37"/>
      <c r="C1036" s="37"/>
      <c r="D1036" s="37"/>
    </row>
    <row r="1037" spans="2:4" ht="15.75" customHeight="1" x14ac:dyDescent="0.2">
      <c r="B1037" s="37"/>
      <c r="C1037" s="37"/>
      <c r="D1037" s="37"/>
    </row>
    <row r="1038" spans="2:4" ht="15.75" customHeight="1" x14ac:dyDescent="0.2">
      <c r="B1038" s="37"/>
      <c r="C1038" s="37"/>
      <c r="D1038" s="37"/>
    </row>
    <row r="1039" spans="2:4" ht="15.75" customHeight="1" x14ac:dyDescent="0.2">
      <c r="B1039" s="37"/>
      <c r="C1039" s="37"/>
      <c r="D1039" s="37"/>
    </row>
    <row r="1040" spans="2:4" ht="15.75" customHeight="1" x14ac:dyDescent="0.2">
      <c r="B1040" s="37"/>
      <c r="C1040" s="37"/>
      <c r="D1040" s="37"/>
    </row>
    <row r="1041" spans="2:4" ht="15.75" customHeight="1" x14ac:dyDescent="0.2">
      <c r="B1041" s="37"/>
      <c r="C1041" s="37"/>
      <c r="D1041" s="37"/>
    </row>
    <row r="1042" spans="2:4" ht="15.75" customHeight="1" x14ac:dyDescent="0.2">
      <c r="B1042" s="37"/>
      <c r="C1042" s="37"/>
      <c r="D1042" s="37"/>
    </row>
    <row r="1043" spans="2:4" ht="15.75" customHeight="1" x14ac:dyDescent="0.2">
      <c r="B1043" s="37"/>
      <c r="C1043" s="37"/>
      <c r="D1043" s="37"/>
    </row>
    <row r="1044" spans="2:4" ht="15.75" customHeight="1" x14ac:dyDescent="0.2">
      <c r="B1044" s="37"/>
      <c r="C1044" s="37"/>
      <c r="D1044" s="37"/>
    </row>
    <row r="1045" spans="2:4" ht="15.75" customHeight="1" x14ac:dyDescent="0.2">
      <c r="B1045" s="37"/>
      <c r="C1045" s="37"/>
      <c r="D1045" s="37"/>
    </row>
    <row r="1046" spans="2:4" ht="15.75" customHeight="1" x14ac:dyDescent="0.2">
      <c r="B1046" s="37"/>
      <c r="C1046" s="37"/>
      <c r="D1046" s="37"/>
    </row>
    <row r="1047" spans="2:4" ht="15.75" customHeight="1" x14ac:dyDescent="0.2">
      <c r="B1047" s="37"/>
      <c r="C1047" s="37"/>
      <c r="D1047" s="37"/>
    </row>
    <row r="1048" spans="2:4" ht="15.75" customHeight="1" x14ac:dyDescent="0.2">
      <c r="B1048" s="37"/>
      <c r="C1048" s="37"/>
      <c r="D1048" s="37"/>
    </row>
    <row r="1049" spans="2:4" ht="15.75" customHeight="1" x14ac:dyDescent="0.2">
      <c r="B1049" s="37"/>
      <c r="C1049" s="37"/>
      <c r="D1049" s="37"/>
    </row>
    <row r="1050" spans="2:4" ht="15.75" customHeight="1" x14ac:dyDescent="0.2">
      <c r="B1050" s="37"/>
      <c r="C1050" s="37"/>
      <c r="D1050" s="37"/>
    </row>
    <row r="1051" spans="2:4" ht="15.75" customHeight="1" x14ac:dyDescent="0.2">
      <c r="B1051" s="37"/>
      <c r="C1051" s="37"/>
      <c r="D1051" s="37"/>
    </row>
    <row r="1052" spans="2:4" ht="15.75" customHeight="1" x14ac:dyDescent="0.2">
      <c r="B1052" s="37"/>
      <c r="C1052" s="37"/>
      <c r="D1052" s="37"/>
    </row>
    <row r="1053" spans="2:4" ht="15.75" customHeight="1" x14ac:dyDescent="0.2">
      <c r="B1053" s="37"/>
      <c r="C1053" s="37"/>
      <c r="D1053" s="37"/>
    </row>
    <row r="1054" spans="2:4" ht="15.75" customHeight="1" x14ac:dyDescent="0.2">
      <c r="B1054" s="37"/>
      <c r="C1054" s="37"/>
      <c r="D1054" s="37"/>
    </row>
    <row r="1055" spans="2:4" ht="15.75" customHeight="1" x14ac:dyDescent="0.2">
      <c r="B1055" s="37"/>
      <c r="C1055" s="37"/>
      <c r="D1055" s="37"/>
    </row>
    <row r="1056" spans="2:4" ht="15.75" customHeight="1" x14ac:dyDescent="0.2">
      <c r="B1056" s="37"/>
      <c r="C1056" s="37"/>
      <c r="D1056" s="37"/>
    </row>
    <row r="1057" spans="2:4" ht="15.75" customHeight="1" x14ac:dyDescent="0.2">
      <c r="B1057" s="37"/>
      <c r="C1057" s="37"/>
      <c r="D1057" s="37"/>
    </row>
    <row r="1058" spans="2:4" ht="15.75" customHeight="1" x14ac:dyDescent="0.2">
      <c r="B1058" s="37"/>
      <c r="C1058" s="37"/>
      <c r="D1058" s="37"/>
    </row>
    <row r="1059" spans="2:4" ht="15.75" customHeight="1" x14ac:dyDescent="0.2">
      <c r="B1059" s="37"/>
      <c r="C1059" s="37"/>
      <c r="D1059" s="37"/>
    </row>
    <row r="1060" spans="2:4" ht="15.75" customHeight="1" x14ac:dyDescent="0.2">
      <c r="B1060" s="37"/>
      <c r="C1060" s="37"/>
      <c r="D1060" s="37"/>
    </row>
    <row r="1061" spans="2:4" ht="15.75" customHeight="1" x14ac:dyDescent="0.2">
      <c r="B1061" s="37"/>
      <c r="C1061" s="37"/>
      <c r="D1061" s="37"/>
    </row>
    <row r="1062" spans="2:4" ht="15.75" customHeight="1" x14ac:dyDescent="0.2">
      <c r="B1062" s="37"/>
      <c r="C1062" s="37"/>
      <c r="D1062" s="37"/>
    </row>
    <row r="1063" spans="2:4" ht="15.75" customHeight="1" x14ac:dyDescent="0.2">
      <c r="B1063" s="37"/>
      <c r="C1063" s="37"/>
      <c r="D1063" s="37"/>
    </row>
    <row r="1064" spans="2:4" ht="15.75" customHeight="1" x14ac:dyDescent="0.2">
      <c r="B1064" s="37"/>
      <c r="C1064" s="37"/>
      <c r="D1064" s="37"/>
    </row>
    <row r="1065" spans="2:4" ht="15.75" customHeight="1" x14ac:dyDescent="0.2">
      <c r="B1065" s="37"/>
      <c r="C1065" s="37"/>
      <c r="D1065" s="37"/>
    </row>
    <row r="1066" spans="2:4" ht="15.75" customHeight="1" x14ac:dyDescent="0.2">
      <c r="B1066" s="37"/>
      <c r="C1066" s="37"/>
      <c r="D1066" s="37"/>
    </row>
    <row r="1067" spans="2:4" ht="15.75" customHeight="1" x14ac:dyDescent="0.2">
      <c r="B1067" s="37"/>
      <c r="C1067" s="37"/>
      <c r="D1067" s="37"/>
    </row>
    <row r="1068" spans="2:4" ht="15.75" customHeight="1" x14ac:dyDescent="0.2">
      <c r="B1068" s="37"/>
      <c r="C1068" s="37"/>
      <c r="D1068" s="37"/>
    </row>
    <row r="1069" spans="2:4" ht="15.75" customHeight="1" x14ac:dyDescent="0.2">
      <c r="B1069" s="37"/>
      <c r="C1069" s="37"/>
      <c r="D1069" s="37"/>
    </row>
    <row r="1070" spans="2:4" ht="15.75" customHeight="1" x14ac:dyDescent="0.2">
      <c r="B1070" s="37"/>
      <c r="C1070" s="37"/>
      <c r="D1070" s="37"/>
    </row>
    <row r="1071" spans="2:4" ht="15.75" customHeight="1" x14ac:dyDescent="0.2">
      <c r="B1071" s="37"/>
      <c r="C1071" s="37"/>
      <c r="D1071" s="37"/>
    </row>
    <row r="1072" spans="2:4" ht="15.75" customHeight="1" x14ac:dyDescent="0.2">
      <c r="B1072" s="37"/>
      <c r="C1072" s="37"/>
      <c r="D1072" s="37"/>
    </row>
    <row r="1073" spans="2:4" ht="15.75" customHeight="1" x14ac:dyDescent="0.2">
      <c r="B1073" s="37"/>
      <c r="C1073" s="37"/>
      <c r="D1073" s="37"/>
    </row>
    <row r="1074" spans="2:4" ht="15.75" customHeight="1" x14ac:dyDescent="0.2">
      <c r="B1074" s="37"/>
      <c r="C1074" s="37"/>
      <c r="D1074" s="37"/>
    </row>
    <row r="1075" spans="2:4" ht="15.75" customHeight="1" x14ac:dyDescent="0.2">
      <c r="B1075" s="37"/>
      <c r="C1075" s="37"/>
      <c r="D1075" s="37"/>
    </row>
    <row r="1076" spans="2:4" ht="15.75" customHeight="1" x14ac:dyDescent="0.2">
      <c r="B1076" s="37"/>
      <c r="C1076" s="37"/>
      <c r="D1076" s="37"/>
    </row>
    <row r="1077" spans="2:4" ht="15.75" customHeight="1" x14ac:dyDescent="0.2">
      <c r="B1077" s="37"/>
      <c r="C1077" s="37"/>
      <c r="D1077" s="37"/>
    </row>
    <row r="1078" spans="2:4" ht="15.75" customHeight="1" x14ac:dyDescent="0.2">
      <c r="B1078" s="37"/>
      <c r="C1078" s="37"/>
      <c r="D1078" s="37"/>
    </row>
    <row r="1079" spans="2:4" ht="15.75" customHeight="1" x14ac:dyDescent="0.2">
      <c r="B1079" s="37"/>
      <c r="C1079" s="37"/>
      <c r="D1079" s="37"/>
    </row>
    <row r="1080" spans="2:4" ht="15" customHeight="1" x14ac:dyDescent="0.2">
      <c r="B1080" s="37"/>
      <c r="C1080" s="37"/>
      <c r="D1080" s="37"/>
    </row>
    <row r="1081" spans="2:4" ht="15" customHeight="1" x14ac:dyDescent="0.2">
      <c r="B1081" s="37"/>
      <c r="C1081" s="37"/>
      <c r="D1081" s="37"/>
    </row>
  </sheetData>
  <mergeCells count="15">
    <mergeCell ref="C133:F133"/>
    <mergeCell ref="A128:F128"/>
    <mergeCell ref="A3:F3"/>
    <mergeCell ref="A10:F10"/>
    <mergeCell ref="A36:F36"/>
    <mergeCell ref="A20:F20"/>
    <mergeCell ref="C6:E6"/>
    <mergeCell ref="C7:E7"/>
    <mergeCell ref="A38:F38"/>
    <mergeCell ref="A22:F22"/>
    <mergeCell ref="F5:F8"/>
    <mergeCell ref="C132:F132"/>
    <mergeCell ref="C131:F131"/>
    <mergeCell ref="C130:F130"/>
    <mergeCell ref="C129:F129"/>
  </mergeCells>
  <phoneticPr fontId="2" type="noConversion"/>
  <conditionalFormatting sqref="C13:C17">
    <cfRule type="expression" dxfId="18" priority="76">
      <formula>$F13=1</formula>
    </cfRule>
  </conditionalFormatting>
  <conditionalFormatting sqref="C23 C39 C45 C67 C80 C94 C100 C109">
    <cfRule type="expression" dxfId="17" priority="3">
      <formula>$F$18&lt;&gt;1</formula>
    </cfRule>
  </conditionalFormatting>
  <conditionalFormatting sqref="C24:C34 C40:C41 C43:C44 C46:C66 C68:C79 C81:C93 C95:C99 C101:C108 C110:C126">
    <cfRule type="expression" dxfId="16" priority="4">
      <formula>$F$18&lt;&gt;1</formula>
    </cfRule>
  </conditionalFormatting>
  <conditionalFormatting sqref="C24:E126">
    <cfRule type="containsText" dxfId="15" priority="80" operator="containsText" text="EXCLUDE">
      <formula>NOT(ISERROR(SEARCH("EXCLUDE",C24)))</formula>
    </cfRule>
  </conditionalFormatting>
  <conditionalFormatting sqref="D13:D17">
    <cfRule type="expression" dxfId="14" priority="75">
      <formula>$F13=2</formula>
    </cfRule>
  </conditionalFormatting>
  <conditionalFormatting sqref="D23 D39 D45 D67 D80 D94 D100 D109">
    <cfRule type="expression" dxfId="13" priority="2">
      <formula>$F$18&lt;&gt;2</formula>
    </cfRule>
  </conditionalFormatting>
  <conditionalFormatting sqref="D24:D34 D40:D41 D43:D44 D46:D66 D68:D79 D81:D93 D95:D99 D101:D108 D110:D126">
    <cfRule type="expression" dxfId="12" priority="5">
      <formula>$F$18&lt;&gt;2</formula>
    </cfRule>
  </conditionalFormatting>
  <conditionalFormatting sqref="E13:E17">
    <cfRule type="expression" dxfId="11" priority="74">
      <formula>$F13=3</formula>
    </cfRule>
  </conditionalFormatting>
  <conditionalFormatting sqref="E23 E39 E45 E67 E80 E94 E100 E109">
    <cfRule type="expression" dxfId="10" priority="1">
      <formula>$F$18&lt;&gt;3</formula>
    </cfRule>
  </conditionalFormatting>
  <conditionalFormatting sqref="E24:E34 E40:E41 E43:E44 E46:E66 E68:E79 E81:E93 E95:E99 E101:E108 E110:E126">
    <cfRule type="expression" dxfId="9" priority="6">
      <formula>$F$18&lt;&gt;3</formula>
    </cfRule>
  </conditionalFormatting>
  <conditionalFormatting sqref="F18">
    <cfRule type="containsText" dxfId="8" priority="16" operator="containsText" text="1">
      <formula>NOT(ISERROR(SEARCH("1",F18)))</formula>
    </cfRule>
    <cfRule type="containsText" dxfId="7" priority="17" operator="containsText" text="2">
      <formula>NOT(ISERROR(SEARCH("2",F18)))</formula>
    </cfRule>
    <cfRule type="containsText" dxfId="6" priority="18" operator="containsText" text="3">
      <formula>NOT(ISERROR(SEARCH("3",F18)))</formula>
    </cfRule>
  </conditionalFormatting>
  <dataValidations count="3">
    <dataValidation type="list" allowBlank="1" showInputMessage="1" showErrorMessage="1" sqref="F13:F17" xr:uid="{815F7111-14D7-4E11-8B3B-B057B4D4BF4E}">
      <formula1>"Select one…,1,2,3"</formula1>
    </dataValidation>
    <dataValidation type="list" allowBlank="1" showInputMessage="1" showErrorMessage="1" sqref="C40:E41 C43:E44" xr:uid="{3CF56765-4100-43A2-AF51-84147109A397}">
      <formula1>" EXCLUDE,INCLUDE"</formula1>
    </dataValidation>
    <dataValidation type="list" allowBlank="1" showInputMessage="1" showErrorMessage="1" sqref="C103:E108 C95:E99 C24:E35 C68:E79 C81:E93 C110:E126 C46:E66" xr:uid="{DACE9162-EF14-4A84-BED3-3DE1BB9F9585}">
      <formula1>"EXCLUDE, INCLUDE"</formula1>
    </dataValidation>
  </dataValidations>
  <hyperlinks>
    <hyperlink ref="C6" r:id="rId1" display="https://www.acmeinc.com" xr:uid="{DA317368-7284-48A2-9791-FA2920179A3F}"/>
    <hyperlink ref="C6:E6" r:id="rId2" display="https://www.acmeinc.com (example)" xr:uid="{438DB552-1527-4838-96B8-84B47CD5A6F8}"/>
  </hyperlinks>
  <pageMargins left="0.7" right="0.7" top="0.75" bottom="0.75" header="0" footer="0"/>
  <pageSetup scale="42" fitToHeight="10" orientation="portrait" r:id="rId3"/>
  <headerFooter>
    <oddFooter xml:space="preserve">&amp;Cv.2023.11.13
</oddFooter>
  </headerFooter>
  <ignoredErrors>
    <ignoredError sqref="A13:A17 A109:A110 A24:A34 A45 A67:A68 A80:A82 A94:A100" numberStoredAsText="1"/>
  </ignoredErrors>
  <drawing r:id="rId4"/>
  <tableParts count="3">
    <tablePart r:id="rId5"/>
    <tablePart r:id="rId6"/>
    <tablePart r:id="rId7"/>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65A12-EC89-45EF-8E9C-191B6072D990}">
  <sheetPr codeName="Sheet2">
    <tabColor rgb="FF7D7DE3"/>
    <outlinePr summaryBelow="0" summaryRight="0"/>
    <pageSetUpPr fitToPage="1"/>
  </sheetPr>
  <dimension ref="A1:D21"/>
  <sheetViews>
    <sheetView showGridLines="0" topLeftCell="A45" zoomScaleNormal="100" workbookViewId="0">
      <selection activeCell="C3" sqref="C3"/>
    </sheetView>
  </sheetViews>
  <sheetFormatPr defaultColWidth="14.42578125" defaultRowHeight="15" customHeight="1" x14ac:dyDescent="0.2"/>
  <cols>
    <col min="1" max="1" width="3.42578125" style="2" customWidth="1"/>
    <col min="2" max="2" width="55.7109375" style="67" customWidth="1"/>
    <col min="3" max="3" width="19" style="67" customWidth="1"/>
    <col min="4" max="4" width="54.85546875" style="2" customWidth="1"/>
    <col min="5" max="16384" width="14.42578125" style="2"/>
  </cols>
  <sheetData>
    <row r="1" spans="1:4" ht="30" x14ac:dyDescent="0.4">
      <c r="A1" s="39" t="s">
        <v>231</v>
      </c>
      <c r="B1" s="40"/>
      <c r="C1" s="41"/>
      <c r="D1" s="42"/>
    </row>
    <row r="2" spans="1:4" s="43" customFormat="1" ht="12.75" x14ac:dyDescent="0.2">
      <c r="B2" s="44" t="str">
        <f>CONCATENATE("Level"&amp;" "&amp;'1- Assessment Model'!F18)</f>
        <v>Level 0</v>
      </c>
      <c r="C2" s="44"/>
    </row>
    <row r="3" spans="1:4" s="43" customFormat="1" ht="31.5" customHeight="1" x14ac:dyDescent="0.2">
      <c r="A3" s="45"/>
      <c r="B3" s="46" t="s">
        <v>232</v>
      </c>
      <c r="C3" s="47" t="s">
        <v>233</v>
      </c>
      <c r="D3" s="48" t="s">
        <v>234</v>
      </c>
    </row>
    <row r="4" spans="1:4" ht="21.75" customHeight="1" x14ac:dyDescent="0.25">
      <c r="A4" s="49"/>
      <c r="B4" s="50" t="s">
        <v>3</v>
      </c>
      <c r="C4" s="222" t="str" cm="1">
        <f t="array" ref="C4">'1- Assessment Model'!C5:C5</f>
        <v>Acme, Inc. (example only)</v>
      </c>
      <c r="D4" s="223"/>
    </row>
    <row r="5" spans="1:4" ht="21.75" customHeight="1" x14ac:dyDescent="0.25">
      <c r="A5" s="51"/>
      <c r="B5" s="52" t="s">
        <v>6</v>
      </c>
      <c r="C5" s="222" t="str" cm="1">
        <f t="array" ref="C5">'1- Assessment Model'!C6:C6</f>
        <v>https://www.acmeinc.com (example)</v>
      </c>
      <c r="D5" s="223"/>
    </row>
    <row r="6" spans="1:4" ht="21.75" customHeight="1" x14ac:dyDescent="0.25">
      <c r="A6" s="51"/>
      <c r="B6" s="52" t="s">
        <v>8</v>
      </c>
      <c r="C6" s="224" t="str" cm="1">
        <f t="array" ref="C6">'1- Assessment Model'!C7:C7</f>
        <v>Example generative AI service name</v>
      </c>
      <c r="D6" s="225"/>
    </row>
    <row r="7" spans="1:4" ht="14.25" x14ac:dyDescent="0.2">
      <c r="A7" s="53"/>
      <c r="B7" s="54" t="s">
        <v>235</v>
      </c>
      <c r="C7" s="55"/>
      <c r="D7" s="56"/>
    </row>
    <row r="8" spans="1:4" ht="14.25" x14ac:dyDescent="0.2">
      <c r="A8" s="53"/>
      <c r="B8" s="57" t="s">
        <v>236</v>
      </c>
      <c r="C8" s="58"/>
      <c r="D8" s="59"/>
    </row>
    <row r="9" spans="1:4" ht="15" customHeight="1" x14ac:dyDescent="0.2">
      <c r="A9" s="60"/>
      <c r="B9" s="61" t="s">
        <v>237</v>
      </c>
      <c r="C9" s="62"/>
      <c r="D9" s="63"/>
    </row>
    <row r="10" spans="1:4" ht="18" x14ac:dyDescent="0.2">
      <c r="A10" s="190"/>
      <c r="B10" s="190" t="s">
        <v>238</v>
      </c>
      <c r="C10" s="190" t="s">
        <v>239</v>
      </c>
      <c r="D10" s="190" t="s">
        <v>240</v>
      </c>
    </row>
    <row r="11" spans="1:4" ht="14.25" x14ac:dyDescent="0.2">
      <c r="A11" s="143" t="str">
        <f>'1- Assessment Model'!A24</f>
        <v>1</v>
      </c>
      <c r="B11" s="202" t="str">
        <f>IF(AND('1- Assessment Model'!$F$18=3,'1- Assessment Model'!$E24="INCLUDE"),'1- Assessment Model'!B24,IF(AND('1- Assessment Model'!$F$18=2,'1- Assessment Model'!$D24="INCLUDE"),'1- Assessment Model'!B24,IF(AND('1- Assessment Model'!$F$18=1,'1- Assessment Model'!$C24="INCLUDE"),'1- Assessment Model'!B24,"EXCLUDED")))</f>
        <v>EXCLUDED</v>
      </c>
      <c r="C11" s="152" t="s">
        <v>241</v>
      </c>
      <c r="D11" s="153"/>
    </row>
    <row r="12" spans="1:4" ht="14.25" x14ac:dyDescent="0.2">
      <c r="A12" s="143" t="str">
        <f>'1- Assessment Model'!A25</f>
        <v>2</v>
      </c>
      <c r="B12" s="202" t="str">
        <f>IF(AND('1- Assessment Model'!$F$18=3,'1- Assessment Model'!$E25="INCLUDE"),'1- Assessment Model'!B25,IF(AND('1- Assessment Model'!$F$18=2,'1- Assessment Model'!$D25="INCLUDE"),'1- Assessment Model'!B25,IF(AND('1- Assessment Model'!$F$18=1,'1- Assessment Model'!$C25="INCLUDE"),'1- Assessment Model'!B25,"EXCLUDED")))</f>
        <v>EXCLUDED</v>
      </c>
      <c r="C12" s="154" t="s">
        <v>19</v>
      </c>
      <c r="D12" s="153"/>
    </row>
    <row r="13" spans="1:4" ht="14.25" x14ac:dyDescent="0.2">
      <c r="A13" s="143" t="str">
        <f>'1- Assessment Model'!A26</f>
        <v>3</v>
      </c>
      <c r="B13" s="202" t="str">
        <f>IF(AND('1- Assessment Model'!$F$18=3,'1- Assessment Model'!$E26="INCLUDE"),'1- Assessment Model'!B26,IF(AND('1- Assessment Model'!$F$18=2,'1- Assessment Model'!$D26="INCLUDE"),'1- Assessment Model'!B26,IF(AND('1- Assessment Model'!$F$18=1,'1- Assessment Model'!$C26="INCLUDE"),'1- Assessment Model'!B26,"EXCLUDED")))</f>
        <v>EXCLUDED</v>
      </c>
      <c r="C13" s="155" t="s">
        <v>19</v>
      </c>
      <c r="D13" s="153"/>
    </row>
    <row r="14" spans="1:4" ht="14.25" x14ac:dyDescent="0.2">
      <c r="A14" s="143" t="str">
        <f>'1- Assessment Model'!A27</f>
        <v>4</v>
      </c>
      <c r="B14" s="202" t="str">
        <f>IF(AND('1- Assessment Model'!$F$18=3,'1- Assessment Model'!$E27="INCLUDE"),'1- Assessment Model'!B27,IF(AND('1- Assessment Model'!$F$18=2,'1- Assessment Model'!$D27="INCLUDE"),'1- Assessment Model'!B27,IF(AND('1- Assessment Model'!$F$18=1,'1- Assessment Model'!$C27="INCLUDE"),'1- Assessment Model'!B27,"EXCLUDED")))</f>
        <v>EXCLUDED</v>
      </c>
      <c r="C14" s="155" t="s">
        <v>19</v>
      </c>
      <c r="D14" s="153"/>
    </row>
    <row r="15" spans="1:4" ht="14.25" x14ac:dyDescent="0.2">
      <c r="A15" s="143" t="str">
        <f>'1- Assessment Model'!A28</f>
        <v>5</v>
      </c>
      <c r="B15" s="202" t="str">
        <f>IF(AND('1- Assessment Model'!$F$18=3,'1- Assessment Model'!$E28="INCLUDE"),'1- Assessment Model'!B28,IF(AND('1- Assessment Model'!$F$18=2,'1- Assessment Model'!$D28="INCLUDE"),'1- Assessment Model'!B28,IF(AND('1- Assessment Model'!$F$18=1,'1- Assessment Model'!$C28="INCLUDE"),'1- Assessment Model'!B28,"EXCLUDED")))</f>
        <v>EXCLUDED</v>
      </c>
      <c r="C15" s="155" t="s">
        <v>19</v>
      </c>
      <c r="D15" s="153"/>
    </row>
    <row r="16" spans="1:4" ht="14.25" x14ac:dyDescent="0.2">
      <c r="A16" s="143" t="str">
        <f>'1- Assessment Model'!A29</f>
        <v>6</v>
      </c>
      <c r="B16" s="202" t="str">
        <f>IF(AND('1- Assessment Model'!$F$18=3,'1- Assessment Model'!$E29="INCLUDE"),'1- Assessment Model'!B29,IF(AND('1- Assessment Model'!$F$18=2,'1- Assessment Model'!$D29="INCLUDE"),'1- Assessment Model'!B29,IF(AND('1- Assessment Model'!$F$18=1,'1- Assessment Model'!$C29="INCLUDE"),'1- Assessment Model'!B29,"EXCLUDED")))</f>
        <v>EXCLUDED</v>
      </c>
      <c r="C16" s="155" t="s">
        <v>19</v>
      </c>
      <c r="D16" s="153"/>
    </row>
    <row r="17" spans="1:4" ht="14.25" x14ac:dyDescent="0.2">
      <c r="A17" s="143" t="str">
        <f>'1- Assessment Model'!A30</f>
        <v>7</v>
      </c>
      <c r="B17" s="202" t="str">
        <f>IF(AND('1- Assessment Model'!$F$18=3,'1- Assessment Model'!$E30="INCLUDE"),'1- Assessment Model'!B30,IF(AND('1- Assessment Model'!$F$18=2,'1- Assessment Model'!$D30="INCLUDE"),'1- Assessment Model'!B30,IF(AND('1- Assessment Model'!$F$18=1,'1- Assessment Model'!$C30="INCLUDE"),'1- Assessment Model'!B30,"EXCLUDED")))</f>
        <v>EXCLUDED</v>
      </c>
      <c r="C17" s="155" t="s">
        <v>19</v>
      </c>
      <c r="D17" s="153"/>
    </row>
    <row r="18" spans="1:4" ht="14.25" x14ac:dyDescent="0.2">
      <c r="A18" s="143" t="str">
        <f>'1- Assessment Model'!A31</f>
        <v>8</v>
      </c>
      <c r="B18" s="202" t="str">
        <f>IF(AND('1- Assessment Model'!$F$18=3,'1- Assessment Model'!$E31="INCLUDE"),'1- Assessment Model'!B31,IF(AND('1- Assessment Model'!$F$18=2,'1- Assessment Model'!$D31="INCLUDE"),'1- Assessment Model'!B31,IF(AND('1- Assessment Model'!$F$18=1,'1- Assessment Model'!$C31="INCLUDE"),'1- Assessment Model'!B31,"EXCLUDED")))</f>
        <v>EXCLUDED</v>
      </c>
      <c r="C18" s="155" t="s">
        <v>19</v>
      </c>
      <c r="D18" s="153"/>
    </row>
    <row r="19" spans="1:4" ht="14.25" x14ac:dyDescent="0.2">
      <c r="A19" s="143" t="str">
        <f>'1- Assessment Model'!A32</f>
        <v>9</v>
      </c>
      <c r="B19" s="202" t="str">
        <f>IF(AND('1- Assessment Model'!$F$18=3,'1- Assessment Model'!$E32="INCLUDE"),'1- Assessment Model'!B32,IF(AND('1- Assessment Model'!$F$18=2,'1- Assessment Model'!$D32="INCLUDE"),'1- Assessment Model'!B32,IF(AND('1- Assessment Model'!$F$18=1,'1- Assessment Model'!$C32="INCLUDE"),'1- Assessment Model'!B32,"EXCLUDED")))</f>
        <v>EXCLUDED</v>
      </c>
      <c r="C19" s="156" t="s">
        <v>241</v>
      </c>
      <c r="D19" s="153"/>
    </row>
    <row r="20" spans="1:4" ht="14.25" x14ac:dyDescent="0.2">
      <c r="A20" s="143" t="str">
        <f>'1- Assessment Model'!A33</f>
        <v>10</v>
      </c>
      <c r="B20" s="202" t="str">
        <f>IF(AND('1- Assessment Model'!$F$18=3,'1- Assessment Model'!$E33="INCLUDE"),'1- Assessment Model'!B33,IF(AND('1- Assessment Model'!$F$18=2,'1- Assessment Model'!$D33="INCLUDE"),'1- Assessment Model'!B33,IF(AND('1- Assessment Model'!$F$18=1,'1- Assessment Model'!$C33="INCLUDE"),'1- Assessment Model'!B33,"EXCLUDED")))</f>
        <v>EXCLUDED</v>
      </c>
      <c r="C20" s="156" t="s">
        <v>19</v>
      </c>
      <c r="D20" s="153"/>
    </row>
    <row r="21" spans="1:4" ht="14.25" x14ac:dyDescent="0.2">
      <c r="A21" s="143" t="str">
        <f>'1- Assessment Model'!A34</f>
        <v>11</v>
      </c>
      <c r="B21" s="202" t="str">
        <f>IF(AND('1- Assessment Model'!$F$18=3,'1- Assessment Model'!$E34="INCLUDE"),'1- Assessment Model'!B34,IF(AND('1- Assessment Model'!$F$18=2,'1- Assessment Model'!$D34="INCLUDE"),'1- Assessment Model'!B34,IF(AND('1- Assessment Model'!$F$18=1,'1- Assessment Model'!$C34="INCLUDE"),'1- Assessment Model'!B34,"EXCLUDED")))</f>
        <v>EXCLUDED</v>
      </c>
      <c r="C21" s="156" t="s">
        <v>19</v>
      </c>
      <c r="D21" s="153"/>
    </row>
  </sheetData>
  <sheetProtection formatRows="0"/>
  <autoFilter ref="B10:D17" xr:uid="{00000000-0001-0000-0100-000000000000}"/>
  <mergeCells count="3">
    <mergeCell ref="C4:D4"/>
    <mergeCell ref="C5:D5"/>
    <mergeCell ref="C6:D6"/>
  </mergeCells>
  <conditionalFormatting sqref="B1:B9 B11:B1048576">
    <cfRule type="containsText" dxfId="5" priority="1" operator="containsText" text="EXCLUDED">
      <formula>NOT(ISERROR(SEARCH("EXCLUDED",B1)))</formula>
    </cfRule>
  </conditionalFormatting>
  <dataValidations count="5">
    <dataValidation type="list" allowBlank="1" showInputMessage="1" showErrorMessage="1" sqref="C13:C18" xr:uid="{484516F4-A3D0-4ADE-A0B0-9D70BCE8221F}">
      <formula1>"Select one…,Yes, No, Undetermined"</formula1>
    </dataValidation>
    <dataValidation type="list" allowBlank="1" showInputMessage="1" showErrorMessage="1" sqref="C20" xr:uid="{3174CCD2-415B-45E6-9901-A079C12496E4}">
      <formula1>"Select one…,Private, Public, Unsure"</formula1>
    </dataValidation>
    <dataValidation type="list" allowBlank="1" showInputMessage="1" showErrorMessage="1" sqref="C12" xr:uid="{6FC111AB-630E-48D4-AE3C-59C20278BB23}">
      <formula1>"Select one…,Educational, R&amp;D, Secondary feature or supplemental service, Generate content for customers, Internally developed application, Code generation, Financial guidance to customers"</formula1>
    </dataValidation>
    <dataValidation type="list" allowBlank="1" showInputMessage="1" showErrorMessage="1" sqref="C21" xr:uid="{707C4F19-4552-475A-A7BD-359BCC3AAF31}">
      <formula1>"Select one…, Yes, Partially, No, Undetermined"</formula1>
    </dataValidation>
    <dataValidation type="list" allowBlank="1" showInputMessage="1" showErrorMessage="1" sqref="C3" xr:uid="{CA28BFA2-8FAB-450F-B309-B55A3E9D689E}">
      <formula1>"Select one…,Yes,No"</formula1>
    </dataValidation>
  </dataValidations>
  <pageMargins left="0.7" right="0.7" top="0.75" bottom="0.75" header="0.3" footer="0.3"/>
  <pageSetup scale="68" fitToHeight="100" orientation="portrait" r:id="rId1"/>
  <headerFooter>
    <oddFooter>&amp;Cv.2023.10.14</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ABADED"/>
    <outlinePr summaryBelow="0" summaryRight="0"/>
    <pageSetUpPr fitToPage="1"/>
  </sheetPr>
  <dimension ref="A1:D97"/>
  <sheetViews>
    <sheetView showGridLines="0" view="pageLayout" topLeftCell="A22" zoomScaleNormal="100" workbookViewId="0">
      <selection activeCell="B80" sqref="B80"/>
    </sheetView>
  </sheetViews>
  <sheetFormatPr defaultColWidth="14.42578125" defaultRowHeight="14.25" x14ac:dyDescent="0.2"/>
  <cols>
    <col min="1" max="1" width="4.85546875" style="2" customWidth="1"/>
    <col min="2" max="2" width="55.7109375" style="67" customWidth="1"/>
    <col min="3" max="3" width="21.85546875" style="67" customWidth="1"/>
    <col min="4" max="4" width="54.85546875" style="2" customWidth="1"/>
    <col min="5" max="16384" width="14.42578125" style="2"/>
  </cols>
  <sheetData>
    <row r="1" spans="1:4" ht="30" x14ac:dyDescent="0.4">
      <c r="A1" s="41" t="s">
        <v>242</v>
      </c>
      <c r="B1" s="40"/>
      <c r="C1" s="41"/>
      <c r="D1" s="42"/>
    </row>
    <row r="2" spans="1:4" s="43" customFormat="1" ht="12.75" x14ac:dyDescent="0.2">
      <c r="B2" s="44" t="str">
        <f>CONCATENATE("Level"&amp;" "&amp;'1- Assessment Model'!F18)</f>
        <v>Level 0</v>
      </c>
      <c r="C2" s="44"/>
    </row>
    <row r="3" spans="1:4" ht="15" x14ac:dyDescent="0.25">
      <c r="A3" s="49"/>
      <c r="B3" s="68" t="s">
        <v>3</v>
      </c>
      <c r="C3" s="228" t="str" cm="1">
        <f t="array" ref="C3">'1- Assessment Model'!C5:C5</f>
        <v>Acme, Inc. (example only)</v>
      </c>
      <c r="D3" s="229"/>
    </row>
    <row r="4" spans="1:4" ht="15" x14ac:dyDescent="0.25">
      <c r="A4" s="51"/>
      <c r="B4" s="69" t="s">
        <v>6</v>
      </c>
      <c r="C4" s="228" t="str" cm="1">
        <f t="array" ref="C4">'1- Assessment Model'!C6:C6</f>
        <v>https://www.acmeinc.com (example)</v>
      </c>
      <c r="D4" s="229"/>
    </row>
    <row r="5" spans="1:4" ht="15" x14ac:dyDescent="0.25">
      <c r="A5" s="51"/>
      <c r="B5" s="69" t="s">
        <v>8</v>
      </c>
      <c r="C5" s="228" t="str" cm="1">
        <f t="array" ref="C5">'1- Assessment Model'!C7:C7</f>
        <v>Example generative AI service name</v>
      </c>
      <c r="D5" s="229"/>
    </row>
    <row r="6" spans="1:4" x14ac:dyDescent="0.2">
      <c r="A6" s="53"/>
      <c r="B6" s="54" t="s">
        <v>235</v>
      </c>
      <c r="C6" s="55"/>
      <c r="D6" s="56"/>
    </row>
    <row r="7" spans="1:4" x14ac:dyDescent="0.2">
      <c r="A7" s="53"/>
      <c r="B7" s="57" t="s">
        <v>243</v>
      </c>
      <c r="C7" s="58"/>
      <c r="D7" s="59"/>
    </row>
    <row r="8" spans="1:4" x14ac:dyDescent="0.2">
      <c r="A8" s="60"/>
      <c r="B8" s="61" t="s">
        <v>244</v>
      </c>
      <c r="C8" s="62"/>
      <c r="D8" s="63"/>
    </row>
    <row r="9" spans="1:4" ht="18" x14ac:dyDescent="0.2">
      <c r="A9" s="204"/>
      <c r="B9" s="190" t="s">
        <v>245</v>
      </c>
      <c r="C9" s="190" t="s">
        <v>239</v>
      </c>
      <c r="D9" s="190" t="s">
        <v>240</v>
      </c>
    </row>
    <row r="10" spans="1:4" ht="15.75" x14ac:dyDescent="0.25">
      <c r="A10" s="70" t="str">
        <f>'1- Assessment Model'!A39</f>
        <v>1.0</v>
      </c>
      <c r="B10" s="71" t="s">
        <v>55</v>
      </c>
      <c r="C10" s="71"/>
      <c r="D10" s="72"/>
    </row>
    <row r="11" spans="1:4" x14ac:dyDescent="0.2">
      <c r="A11" s="22" t="str">
        <f>'1- Assessment Model'!A40</f>
        <v>1.1</v>
      </c>
      <c r="B11" s="73" t="str">
        <f>IF(AND('1- Assessment Model'!$F$18=3,'1- Assessment Model'!$E40="INCLUDE"),'1- Assessment Model'!B40,IF(AND('1- Assessment Model'!$F$18=2,'1- Assessment Model'!$D40="INCLUDE"),'1- Assessment Model'!B40,IF(AND('1- Assessment Model'!$F$18=1,'1- Assessment Model'!$C40="INCLUDE"),'1- Assessment Model'!B40,"")))</f>
        <v/>
      </c>
      <c r="C11" s="66" t="s">
        <v>19</v>
      </c>
      <c r="D11" s="186"/>
    </row>
    <row r="12" spans="1:4" x14ac:dyDescent="0.2">
      <c r="A12" s="22" t="str">
        <f>'1- Assessment Model'!A41</f>
        <v>1.2</v>
      </c>
      <c r="B12" s="73" t="str">
        <f>IF(AND('1- Assessment Model'!$F$18=3,'1- Assessment Model'!$E41="INCLUDE"),'1- Assessment Model'!B41,IF(AND('1- Assessment Model'!$F$18=2,'1- Assessment Model'!$D41="INCLUDE"),'1- Assessment Model'!B41,IF(AND('1- Assessment Model'!$F$18=1,'1- Assessment Model'!$C41="INCLUDE"),'1- Assessment Model'!B41,"")))</f>
        <v/>
      </c>
      <c r="C12" s="65" t="s">
        <v>19</v>
      </c>
      <c r="D12" s="64"/>
    </row>
    <row r="13" spans="1:4" x14ac:dyDescent="0.2">
      <c r="A13" s="22" t="str">
        <f>'1- Assessment Model'!A42</f>
        <v>1.3</v>
      </c>
      <c r="B13" s="226" t="str">
        <f>IF(AND(C11="select one…",C12="select one…"),"**Please answer questions 1.1. and 1.2 before proceeding.**",IF(OR(C11="select one…",C12="select one…"),"**Please answer both questions, 1.1 and 1.2.**",IF(OR(C11&lt;&gt;"No",C12&lt;&gt;"Not Dependent"),"Generative AI in use: Please complete the rest of the questionnaire.","STOP, Generative AI not in use. Please save and return this document.")))</f>
        <v>**Please answer questions 1.1. and 1.2 before proceeding.**</v>
      </c>
      <c r="C13" s="226"/>
      <c r="D13" s="227"/>
    </row>
    <row r="14" spans="1:4" x14ac:dyDescent="0.2">
      <c r="A14" s="22" t="str">
        <f>'1- Assessment Model'!A43</f>
        <v>1.4</v>
      </c>
      <c r="B14" s="74" t="str">
        <f>IF(AND('1- Assessment Model'!$F$18=3,'1- Assessment Model'!$E43="INCLUDE"),'1- Assessment Model'!B43,IF(AND('1- Assessment Model'!$F$18=2,'1- Assessment Model'!$D43="INCLUDE"),'1- Assessment Model'!B43,IF(AND('1- Assessment Model'!$F$18=1,'1- Assessment Model'!$C43="INCLUDE"),'1- Assessment Model'!B43,"")))</f>
        <v/>
      </c>
      <c r="C14" s="65" t="s">
        <v>19</v>
      </c>
      <c r="D14" s="64"/>
    </row>
    <row r="15" spans="1:4" x14ac:dyDescent="0.2">
      <c r="A15" s="22" t="str">
        <f>'1- Assessment Model'!A44</f>
        <v>1.5</v>
      </c>
      <c r="B15" s="74" t="str">
        <f>IF(AND('1- Assessment Model'!$F$18=3,'1- Assessment Model'!$E44="INCLUDE"),'1- Assessment Model'!B44,IF(AND('1- Assessment Model'!$F$18=2,'1- Assessment Model'!$D44="INCLUDE"),'1- Assessment Model'!B44,IF(AND('1- Assessment Model'!$F$18=1,'1- Assessment Model'!$C44="INCLUDE"),'1- Assessment Model'!B44,"")))</f>
        <v/>
      </c>
      <c r="C15" s="65" t="s">
        <v>19</v>
      </c>
      <c r="D15" s="64"/>
    </row>
    <row r="16" spans="1:4" ht="15.75" x14ac:dyDescent="0.25">
      <c r="A16" s="70" t="str">
        <f>'1- Assessment Model'!A45</f>
        <v>2.0</v>
      </c>
      <c r="B16" s="71" t="s">
        <v>317</v>
      </c>
      <c r="C16" s="75"/>
      <c r="D16" s="76"/>
    </row>
    <row r="17" spans="1:4" x14ac:dyDescent="0.2">
      <c r="A17" s="22" t="str">
        <f>'1- Assessment Model'!A46</f>
        <v>2.1</v>
      </c>
      <c r="B17" s="201" t="str">
        <f>IF(AND('1- Assessment Model'!$F$18=3,'1- Assessment Model'!$E46="INCLUDE"),'1- Assessment Model'!B46,IF(AND('1- Assessment Model'!$F$18=2,'1- Assessment Model'!$D46="INCLUDE"),'1- Assessment Model'!B46,IF(AND('1- Assessment Model'!$F$18=1,'1- Assessment Model'!$C46="INCLUDE"),'1- Assessment Model'!B46,"EXCLUDED")))</f>
        <v>EXCLUDED</v>
      </c>
      <c r="C17" s="66" t="s">
        <v>19</v>
      </c>
      <c r="D17" s="186"/>
    </row>
    <row r="18" spans="1:4" x14ac:dyDescent="0.2">
      <c r="A18" s="22" t="str">
        <f>'1- Assessment Model'!A47</f>
        <v>2.2</v>
      </c>
      <c r="B18" s="201" t="str">
        <f>IF(AND('1- Assessment Model'!$F$18=3,'1- Assessment Model'!$E47="INCLUDE"),'1- Assessment Model'!B47,IF(AND('1- Assessment Model'!$F$18=2,'1- Assessment Model'!$D47="INCLUDE"),'1- Assessment Model'!B47,IF(AND('1- Assessment Model'!$F$18=1,'1- Assessment Model'!$C47="INCLUDE"),'1- Assessment Model'!B47,"EXCLUDED")))</f>
        <v>EXCLUDED</v>
      </c>
      <c r="C18" s="66" t="s">
        <v>19</v>
      </c>
      <c r="D18" s="186"/>
    </row>
    <row r="19" spans="1:4" x14ac:dyDescent="0.2">
      <c r="A19" s="22" t="str">
        <f>'1- Assessment Model'!A48</f>
        <v>2.3</v>
      </c>
      <c r="B19" s="201" t="str">
        <f>IF(AND('1- Assessment Model'!$F$18=3,'1- Assessment Model'!$E48="INCLUDE"),'1- Assessment Model'!B48,IF(AND('1- Assessment Model'!$F$18=2,'1- Assessment Model'!$D48="INCLUDE"),'1- Assessment Model'!B48,IF(AND('1- Assessment Model'!$F$18=1,'1- Assessment Model'!$C48="INCLUDE"),'1- Assessment Model'!B48,"EXCLUDED")))</f>
        <v>EXCLUDED</v>
      </c>
      <c r="C19" s="66" t="s">
        <v>19</v>
      </c>
      <c r="D19" s="186"/>
    </row>
    <row r="20" spans="1:4" x14ac:dyDescent="0.2">
      <c r="A20" s="22" t="str">
        <f>'1- Assessment Model'!A49</f>
        <v>2.4</v>
      </c>
      <c r="B20" s="201" t="str">
        <f>IF(AND('1- Assessment Model'!$F$18=3,'1- Assessment Model'!$E49="INCLUDE"),'1- Assessment Model'!B49,IF(AND('1- Assessment Model'!$F$18=2,'1- Assessment Model'!$D49="INCLUDE"),'1- Assessment Model'!B49,IF(AND('1- Assessment Model'!$F$18=1,'1- Assessment Model'!$C49="INCLUDE"),'1- Assessment Model'!B49,"EXCLUDED")))</f>
        <v>EXCLUDED</v>
      </c>
      <c r="C20" s="66" t="s">
        <v>19</v>
      </c>
      <c r="D20" s="186"/>
    </row>
    <row r="21" spans="1:4" x14ac:dyDescent="0.2">
      <c r="A21" s="22" t="str">
        <f>'1- Assessment Model'!A50</f>
        <v>2.5</v>
      </c>
      <c r="B21" s="201" t="str">
        <f>IF(AND('1- Assessment Model'!$F$18=3,'1- Assessment Model'!$E50="INCLUDE"),'1- Assessment Model'!B50,IF(AND('1- Assessment Model'!$F$18=2,'1- Assessment Model'!$D50="INCLUDE"),'1- Assessment Model'!B50,IF(AND('1- Assessment Model'!$F$18=1,'1- Assessment Model'!$C50="INCLUDE"),'1- Assessment Model'!B50,"EXCLUDED")))</f>
        <v>EXCLUDED</v>
      </c>
      <c r="C21" s="66" t="s">
        <v>19</v>
      </c>
      <c r="D21" s="186"/>
    </row>
    <row r="22" spans="1:4" x14ac:dyDescent="0.2">
      <c r="A22" s="22" t="str">
        <f>'1- Assessment Model'!A51</f>
        <v>2.6</v>
      </c>
      <c r="B22" s="201" t="str">
        <f>IF(AND('1- Assessment Model'!$F$18=3,'1- Assessment Model'!$E51="INCLUDE"),'1- Assessment Model'!B51,IF(AND('1- Assessment Model'!$F$18=2,'1- Assessment Model'!$D51="INCLUDE"),'1- Assessment Model'!B51,IF(AND('1- Assessment Model'!$F$18=1,'1- Assessment Model'!$C51="INCLUDE"),'1- Assessment Model'!B51,"EXCLUDED")))</f>
        <v>EXCLUDED</v>
      </c>
      <c r="C22" s="66" t="s">
        <v>19</v>
      </c>
      <c r="D22" s="186"/>
    </row>
    <row r="23" spans="1:4" x14ac:dyDescent="0.2">
      <c r="A23" s="22" t="str">
        <f>'1- Assessment Model'!A52</f>
        <v>2.7</v>
      </c>
      <c r="B23" s="201" t="str">
        <f>IF(AND('1- Assessment Model'!$F$18=3,'1- Assessment Model'!$E52="INCLUDE"),'1- Assessment Model'!B52,IF(AND('1- Assessment Model'!$F$18=2,'1- Assessment Model'!$D52="INCLUDE"),'1- Assessment Model'!B52,IF(AND('1- Assessment Model'!$F$18=1,'1- Assessment Model'!$C52="INCLUDE"),'1- Assessment Model'!B52,"EXCLUDED")))</f>
        <v>EXCLUDED</v>
      </c>
      <c r="C23" s="66" t="s">
        <v>19</v>
      </c>
      <c r="D23" s="186"/>
    </row>
    <row r="24" spans="1:4" x14ac:dyDescent="0.2">
      <c r="A24" s="22" t="str">
        <f>'1- Assessment Model'!A53</f>
        <v>2.8</v>
      </c>
      <c r="B24" s="201" t="str">
        <f>IF(AND('1- Assessment Model'!$F$18=3,'1- Assessment Model'!$E53="INCLUDE"),'1- Assessment Model'!B53,IF(AND('1- Assessment Model'!$F$18=2,'1- Assessment Model'!$D53="INCLUDE"),'1- Assessment Model'!B53,IF(AND('1- Assessment Model'!$F$18=1,'1- Assessment Model'!$C53="INCLUDE"),'1- Assessment Model'!B53,"EXCLUDED")))</f>
        <v>EXCLUDED</v>
      </c>
      <c r="C24" s="66" t="s">
        <v>19</v>
      </c>
      <c r="D24" s="186"/>
    </row>
    <row r="25" spans="1:4" x14ac:dyDescent="0.2">
      <c r="A25" s="22" t="str">
        <f>'1- Assessment Model'!A54</f>
        <v>2.9</v>
      </c>
      <c r="B25" s="201" t="str">
        <f>IF(AND('1- Assessment Model'!$F$18=3,'1- Assessment Model'!$E54="INCLUDE"),'1- Assessment Model'!B54,IF(AND('1- Assessment Model'!$F$18=2,'1- Assessment Model'!$D54="INCLUDE"),'1- Assessment Model'!B54,IF(AND('1- Assessment Model'!$F$18=1,'1- Assessment Model'!$C54="INCLUDE"),'1- Assessment Model'!B54,"EXCLUDED")))</f>
        <v>EXCLUDED</v>
      </c>
      <c r="C25" s="66" t="s">
        <v>19</v>
      </c>
      <c r="D25" s="186"/>
    </row>
    <row r="26" spans="1:4" x14ac:dyDescent="0.2">
      <c r="A26" s="22" t="str">
        <f>'1- Assessment Model'!A55</f>
        <v>2.10</v>
      </c>
      <c r="B26" s="201" t="str">
        <f>IF(AND('1- Assessment Model'!$F$18=3,'1- Assessment Model'!$E55="INCLUDE"),'1- Assessment Model'!B55,IF(AND('1- Assessment Model'!$F$18=2,'1- Assessment Model'!$D55="INCLUDE"),'1- Assessment Model'!B55,IF(AND('1- Assessment Model'!$F$18=1,'1- Assessment Model'!$C55="INCLUDE"),'1- Assessment Model'!B55,"EXCLUDED")))</f>
        <v>EXCLUDED</v>
      </c>
      <c r="C26" s="66" t="s">
        <v>19</v>
      </c>
      <c r="D26" s="186"/>
    </row>
    <row r="27" spans="1:4" x14ac:dyDescent="0.2">
      <c r="A27" s="22" t="str">
        <f>'1- Assessment Model'!A56</f>
        <v>2.11</v>
      </c>
      <c r="B27" s="201" t="str">
        <f>IF(AND('1- Assessment Model'!$F$18=3,'1- Assessment Model'!$E56="INCLUDE"),'1- Assessment Model'!B56,IF(AND('1- Assessment Model'!$F$18=2,'1- Assessment Model'!$D56="INCLUDE"),'1- Assessment Model'!B56,IF(AND('1- Assessment Model'!$F$18=1,'1- Assessment Model'!$C56="INCLUDE"),'1- Assessment Model'!B56,"EXCLUDED")))</f>
        <v>EXCLUDED</v>
      </c>
      <c r="C27" s="66" t="s">
        <v>19</v>
      </c>
      <c r="D27" s="186"/>
    </row>
    <row r="28" spans="1:4" x14ac:dyDescent="0.2">
      <c r="A28" s="22" t="str">
        <f>'1- Assessment Model'!A57</f>
        <v>2.12</v>
      </c>
      <c r="B28" s="201" t="str">
        <f>IF(AND('1- Assessment Model'!$F$18=3,'1- Assessment Model'!$E57="INCLUDE"),'1- Assessment Model'!B57,IF(AND('1- Assessment Model'!$F$18=2,'1- Assessment Model'!$D57="INCLUDE"),'1- Assessment Model'!B57,IF(AND('1- Assessment Model'!$F$18=1,'1- Assessment Model'!$C57="INCLUDE"),'1- Assessment Model'!B57,"EXCLUDED")))</f>
        <v>EXCLUDED</v>
      </c>
      <c r="C28" s="66" t="s">
        <v>19</v>
      </c>
      <c r="D28" s="186"/>
    </row>
    <row r="29" spans="1:4" x14ac:dyDescent="0.2">
      <c r="A29" s="22" t="str">
        <f>'1- Assessment Model'!A58</f>
        <v>2.13</v>
      </c>
      <c r="B29" s="201" t="str">
        <f>IF(AND('1- Assessment Model'!$F$18=3,'1- Assessment Model'!$E58="INCLUDE"),'1- Assessment Model'!B58,IF(AND('1- Assessment Model'!$F$18=2,'1- Assessment Model'!$D58="INCLUDE"),'1- Assessment Model'!B58,IF(AND('1- Assessment Model'!$F$18=1,'1- Assessment Model'!$C58="INCLUDE"),'1- Assessment Model'!B58,"EXCLUDED")))</f>
        <v>EXCLUDED</v>
      </c>
      <c r="C29" s="66" t="s">
        <v>19</v>
      </c>
      <c r="D29" s="186"/>
    </row>
    <row r="30" spans="1:4" x14ac:dyDescent="0.2">
      <c r="A30" s="22" t="str">
        <f>'1- Assessment Model'!A59</f>
        <v>2.14</v>
      </c>
      <c r="B30" s="201" t="str">
        <f>IF(AND('1- Assessment Model'!$F$18=3,'1- Assessment Model'!$E59="INCLUDE"),'1- Assessment Model'!B59,IF(AND('1- Assessment Model'!$F$18=2,'1- Assessment Model'!$D59="INCLUDE"),'1- Assessment Model'!B59,IF(AND('1- Assessment Model'!$F$18=1,'1- Assessment Model'!$C59="INCLUDE"),'1- Assessment Model'!B59,"EXCLUDED")))</f>
        <v>EXCLUDED</v>
      </c>
      <c r="C30" s="66" t="s">
        <v>19</v>
      </c>
      <c r="D30" s="186"/>
    </row>
    <row r="31" spans="1:4" x14ac:dyDescent="0.2">
      <c r="A31" s="22" t="str">
        <f>'1- Assessment Model'!A60</f>
        <v>2.15</v>
      </c>
      <c r="B31" s="201" t="str">
        <f>IF(AND('1- Assessment Model'!$F$18=3,'1- Assessment Model'!$E60="INCLUDE"),'1- Assessment Model'!B60,IF(AND('1- Assessment Model'!$F$18=2,'1- Assessment Model'!$D60="INCLUDE"),'1- Assessment Model'!B60,IF(AND('1- Assessment Model'!$F$18=1,'1- Assessment Model'!$C60="INCLUDE"),'1- Assessment Model'!B60,"EXCLUDED")))</f>
        <v>EXCLUDED</v>
      </c>
      <c r="C31" s="66" t="s">
        <v>19</v>
      </c>
      <c r="D31" s="186"/>
    </row>
    <row r="32" spans="1:4" x14ac:dyDescent="0.2">
      <c r="A32" s="22" t="str">
        <f>'1- Assessment Model'!A61</f>
        <v>2.16</v>
      </c>
      <c r="B32" s="201" t="str">
        <f>IF(AND('1- Assessment Model'!$F$18=3,'1- Assessment Model'!$E61="INCLUDE"),'1- Assessment Model'!B61,IF(AND('1- Assessment Model'!$F$18=2,'1- Assessment Model'!$D61="INCLUDE"),'1- Assessment Model'!B61,IF(AND('1- Assessment Model'!$F$18=1,'1- Assessment Model'!$C61="INCLUDE"),'1- Assessment Model'!B61,"EXCLUDED")))</f>
        <v>EXCLUDED</v>
      </c>
      <c r="C32" s="66" t="s">
        <v>19</v>
      </c>
      <c r="D32" s="186"/>
    </row>
    <row r="33" spans="1:4" x14ac:dyDescent="0.2">
      <c r="A33" s="22" t="str">
        <f>'1- Assessment Model'!A62</f>
        <v>2.17</v>
      </c>
      <c r="B33" s="201" t="str">
        <f>IF(AND('1- Assessment Model'!$F$18=3,'1- Assessment Model'!$E62="INCLUDE"),'1- Assessment Model'!B62,IF(AND('1- Assessment Model'!$F$18=2,'1- Assessment Model'!$D62="INCLUDE"),'1- Assessment Model'!B62,IF(AND('1- Assessment Model'!$F$18=1,'1- Assessment Model'!$C62="INCLUDE"),'1- Assessment Model'!B62,"EXCLUDED")))</f>
        <v>EXCLUDED</v>
      </c>
      <c r="C33" s="66" t="s">
        <v>19</v>
      </c>
      <c r="D33" s="186"/>
    </row>
    <row r="34" spans="1:4" x14ac:dyDescent="0.2">
      <c r="A34" s="22" t="str">
        <f>'1- Assessment Model'!A63</f>
        <v>2.18</v>
      </c>
      <c r="B34" s="201" t="str">
        <f>IF(AND('1- Assessment Model'!$F$18=3,'1- Assessment Model'!$E63="INCLUDE"),'1- Assessment Model'!B63,IF(AND('1- Assessment Model'!$F$18=2,'1- Assessment Model'!$D63="INCLUDE"),'1- Assessment Model'!B63,IF(AND('1- Assessment Model'!$F$18=1,'1- Assessment Model'!$C63="INCLUDE"),'1- Assessment Model'!B63,"EXCLUDED")))</f>
        <v>EXCLUDED</v>
      </c>
      <c r="C34" s="66" t="s">
        <v>19</v>
      </c>
      <c r="D34" s="186"/>
    </row>
    <row r="35" spans="1:4" x14ac:dyDescent="0.2">
      <c r="A35" s="22" t="str">
        <f>'1- Assessment Model'!A64</f>
        <v>2.19</v>
      </c>
      <c r="B35" s="201" t="str">
        <f>IF(AND('1- Assessment Model'!$F$18=3,'1- Assessment Model'!$E64="INCLUDE"),'1- Assessment Model'!B64,IF(AND('1- Assessment Model'!$F$18=2,'1- Assessment Model'!$D64="INCLUDE"),'1- Assessment Model'!B64,IF(AND('1- Assessment Model'!$F$18=1,'1- Assessment Model'!$C64="INCLUDE"),'1- Assessment Model'!B64,"EXCLUDED")))</f>
        <v>EXCLUDED</v>
      </c>
      <c r="C35" s="66" t="s">
        <v>19</v>
      </c>
      <c r="D35" s="186"/>
    </row>
    <row r="36" spans="1:4" x14ac:dyDescent="0.2">
      <c r="A36" s="22" t="str">
        <f>'1- Assessment Model'!A65</f>
        <v>2.20</v>
      </c>
      <c r="B36" s="201" t="str">
        <f>IF(AND('1- Assessment Model'!$F$18=3,'1- Assessment Model'!$E65="INCLUDE"),'1- Assessment Model'!B65,IF(AND('1- Assessment Model'!$F$18=2,'1- Assessment Model'!$D65="INCLUDE"),'1- Assessment Model'!B65,IF(AND('1- Assessment Model'!$F$18=1,'1- Assessment Model'!$C65="INCLUDE"),'1- Assessment Model'!B65,"EXCLUDED")))</f>
        <v>EXCLUDED</v>
      </c>
      <c r="C36" s="66" t="s">
        <v>19</v>
      </c>
      <c r="D36" s="186"/>
    </row>
    <row r="37" spans="1:4" x14ac:dyDescent="0.2">
      <c r="A37" s="22" t="str">
        <f>'1- Assessment Model'!A66</f>
        <v>2.21</v>
      </c>
      <c r="B37" s="201" t="str">
        <f>IF(AND('1- Assessment Model'!$F$18=3,'1- Assessment Model'!$E66="INCLUDE"),'1- Assessment Model'!B66,IF(AND('1- Assessment Model'!$F$18=2,'1- Assessment Model'!$D66="INCLUDE"),'1- Assessment Model'!B66,IF(AND('1- Assessment Model'!$F$18=1,'1- Assessment Model'!$C66="INCLUDE"),'1- Assessment Model'!B66,"EXCLUDED")))</f>
        <v>EXCLUDED</v>
      </c>
      <c r="C37" s="66" t="s">
        <v>19</v>
      </c>
      <c r="D37" s="186"/>
    </row>
    <row r="38" spans="1:4" ht="15.75" x14ac:dyDescent="0.25">
      <c r="A38" s="70" t="str">
        <f>'1- Assessment Model'!A67</f>
        <v>3.0</v>
      </c>
      <c r="B38" s="71" t="s">
        <v>300</v>
      </c>
      <c r="C38" s="77"/>
      <c r="D38" s="78"/>
    </row>
    <row r="39" spans="1:4" x14ac:dyDescent="0.2">
      <c r="A39" s="22" t="str">
        <f>'1- Assessment Model'!A68</f>
        <v>3.1</v>
      </c>
      <c r="B39" s="201" t="str">
        <f>IF(AND('1- Assessment Model'!$F$18=3,'1- Assessment Model'!$E68="INCLUDE"),'1- Assessment Model'!B68,IF(AND('1- Assessment Model'!$F$18=2,'1- Assessment Model'!$D68="INCLUDE"),'1- Assessment Model'!B68,IF(AND('1- Assessment Model'!$F$18=1,'1- Assessment Model'!$C68="INCLUDE"),'1- Assessment Model'!B68,"EXCLUDED")))</f>
        <v>EXCLUDED</v>
      </c>
      <c r="C39" s="66" t="s">
        <v>19</v>
      </c>
      <c r="D39" s="186"/>
    </row>
    <row r="40" spans="1:4" x14ac:dyDescent="0.2">
      <c r="A40" s="22" t="str">
        <f>'1- Assessment Model'!A69</f>
        <v>3.2</v>
      </c>
      <c r="B40" s="201" t="str">
        <f>IF(AND('1- Assessment Model'!$F$18=3,'1- Assessment Model'!$E69="INCLUDE"),'1- Assessment Model'!B69,IF(AND('1- Assessment Model'!$F$18=2,'1- Assessment Model'!$D69="INCLUDE"),'1- Assessment Model'!B69,IF(AND('1- Assessment Model'!$F$18=1,'1- Assessment Model'!$C69="INCLUDE"),'1- Assessment Model'!B69,"EXCLUDED")))</f>
        <v>EXCLUDED</v>
      </c>
      <c r="C40" s="66" t="s">
        <v>19</v>
      </c>
      <c r="D40" s="186"/>
    </row>
    <row r="41" spans="1:4" x14ac:dyDescent="0.2">
      <c r="A41" s="22" t="str">
        <f>'1- Assessment Model'!A70</f>
        <v>3.3</v>
      </c>
      <c r="B41" s="201" t="str">
        <f>IF(AND('1- Assessment Model'!$F$18=3,'1- Assessment Model'!$E70="INCLUDE"),'1- Assessment Model'!B70,IF(AND('1- Assessment Model'!$F$18=2,'1- Assessment Model'!$D70="INCLUDE"),'1- Assessment Model'!B70,IF(AND('1- Assessment Model'!$F$18=1,'1- Assessment Model'!$C70="INCLUDE"),'1- Assessment Model'!B70,"EXCLUDED")))</f>
        <v>EXCLUDED</v>
      </c>
      <c r="C41" s="66" t="s">
        <v>19</v>
      </c>
      <c r="D41" s="186"/>
    </row>
    <row r="42" spans="1:4" x14ac:dyDescent="0.2">
      <c r="A42" s="22" t="str">
        <f>'1- Assessment Model'!A71</f>
        <v>3.4</v>
      </c>
      <c r="B42" s="201" t="str">
        <f>IF(AND('1- Assessment Model'!$F$18=3,'1- Assessment Model'!$E71="INCLUDE"),'1- Assessment Model'!B71,IF(AND('1- Assessment Model'!$F$18=2,'1- Assessment Model'!$D71="INCLUDE"),'1- Assessment Model'!B71,IF(AND('1- Assessment Model'!$F$18=1,'1- Assessment Model'!$C71="INCLUDE"),'1- Assessment Model'!B71,"EXCLUDED")))</f>
        <v>EXCLUDED</v>
      </c>
      <c r="C42" s="66" t="s">
        <v>19</v>
      </c>
      <c r="D42" s="186"/>
    </row>
    <row r="43" spans="1:4" x14ac:dyDescent="0.2">
      <c r="A43" s="22" t="str">
        <f>'1- Assessment Model'!A72</f>
        <v>3.5</v>
      </c>
      <c r="B43" s="201" t="str">
        <f>IF(AND('1- Assessment Model'!$F$18=3,'1- Assessment Model'!$E72="INCLUDE"),'1- Assessment Model'!B72,IF(AND('1- Assessment Model'!$F$18=2,'1- Assessment Model'!$D72="INCLUDE"),'1- Assessment Model'!B72,IF(AND('1- Assessment Model'!$F$18=1,'1- Assessment Model'!$C72="INCLUDE"),'1- Assessment Model'!B72,"EXCLUDED")))</f>
        <v>EXCLUDED</v>
      </c>
      <c r="C43" s="66" t="s">
        <v>19</v>
      </c>
      <c r="D43" s="186"/>
    </row>
    <row r="44" spans="1:4" x14ac:dyDescent="0.2">
      <c r="A44" s="22" t="str">
        <f>'1- Assessment Model'!A73</f>
        <v>3.6</v>
      </c>
      <c r="B44" s="201" t="str">
        <f>IF(AND('1- Assessment Model'!$F$18=3,'1- Assessment Model'!$E73="INCLUDE"),'1- Assessment Model'!B73,IF(AND('1- Assessment Model'!$F$18=2,'1- Assessment Model'!$D73="INCLUDE"),'1- Assessment Model'!B73,IF(AND('1- Assessment Model'!$F$18=1,'1- Assessment Model'!$C73="INCLUDE"),'1- Assessment Model'!B73,"EXCLUDED")))</f>
        <v>EXCLUDED</v>
      </c>
      <c r="C44" s="66" t="s">
        <v>19</v>
      </c>
      <c r="D44" s="186"/>
    </row>
    <row r="45" spans="1:4" x14ac:dyDescent="0.2">
      <c r="A45" s="22" t="str">
        <f>'1- Assessment Model'!A74</f>
        <v>3.7</v>
      </c>
      <c r="B45" s="201" t="str">
        <f>IF(AND('1- Assessment Model'!$F$18=3,'1- Assessment Model'!$E74="INCLUDE"),'1- Assessment Model'!B74,IF(AND('1- Assessment Model'!$F$18=2,'1- Assessment Model'!$D74="INCLUDE"),'1- Assessment Model'!B74,IF(AND('1- Assessment Model'!$F$18=1,'1- Assessment Model'!$C74="INCLUDE"),'1- Assessment Model'!B74,"EXCLUDED")))</f>
        <v>EXCLUDED</v>
      </c>
      <c r="C45" s="66" t="s">
        <v>19</v>
      </c>
      <c r="D45" s="186"/>
    </row>
    <row r="46" spans="1:4" x14ac:dyDescent="0.2">
      <c r="A46" s="22" t="str">
        <f>'1- Assessment Model'!A75</f>
        <v>3.8</v>
      </c>
      <c r="B46" s="201" t="str">
        <f>IF(AND('1- Assessment Model'!$F$18=3,'1- Assessment Model'!$E75="INCLUDE"),'1- Assessment Model'!B75,IF(AND('1- Assessment Model'!$F$18=2,'1- Assessment Model'!$D75="INCLUDE"),'1- Assessment Model'!B75,IF(AND('1- Assessment Model'!$F$18=1,'1- Assessment Model'!$C75="INCLUDE"),'1- Assessment Model'!B75,"EXCLUDED")))</f>
        <v>EXCLUDED</v>
      </c>
      <c r="C46" s="66" t="s">
        <v>19</v>
      </c>
      <c r="D46" s="186"/>
    </row>
    <row r="47" spans="1:4" x14ac:dyDescent="0.2">
      <c r="A47" s="22" t="str">
        <f>'1- Assessment Model'!A76</f>
        <v>3.9</v>
      </c>
      <c r="B47" s="201" t="str">
        <f>IF(AND('1- Assessment Model'!$F$18=3,'1- Assessment Model'!$E76="INCLUDE"),'1- Assessment Model'!B76,IF(AND('1- Assessment Model'!$F$18=2,'1- Assessment Model'!$D76="INCLUDE"),'1- Assessment Model'!B76,IF(AND('1- Assessment Model'!$F$18=1,'1- Assessment Model'!$C76="INCLUDE"),'1- Assessment Model'!B76,"EXCLUDED")))</f>
        <v>EXCLUDED</v>
      </c>
      <c r="C47" s="66" t="s">
        <v>19</v>
      </c>
      <c r="D47" s="186"/>
    </row>
    <row r="48" spans="1:4" x14ac:dyDescent="0.2">
      <c r="A48" s="22" t="str">
        <f>'1- Assessment Model'!A77</f>
        <v>3.10</v>
      </c>
      <c r="B48" s="201" t="str">
        <f>IF(AND('1- Assessment Model'!$F$18=3,'1- Assessment Model'!$E77="INCLUDE"),'1- Assessment Model'!B77,IF(AND('1- Assessment Model'!$F$18=2,'1- Assessment Model'!$D77="INCLUDE"),'1- Assessment Model'!B77,IF(AND('1- Assessment Model'!$F$18=1,'1- Assessment Model'!$C77="INCLUDE"),'1- Assessment Model'!B77,"EXCLUDED")))</f>
        <v>EXCLUDED</v>
      </c>
      <c r="C48" s="66" t="s">
        <v>19</v>
      </c>
      <c r="D48" s="186"/>
    </row>
    <row r="49" spans="1:4" x14ac:dyDescent="0.2">
      <c r="A49" s="22" t="str">
        <f>'1- Assessment Model'!A78</f>
        <v>3.11</v>
      </c>
      <c r="B49" s="201" t="str">
        <f>IF(AND('1- Assessment Model'!$F$18=3,'1- Assessment Model'!$E78="INCLUDE"),'1- Assessment Model'!B78,IF(AND('1- Assessment Model'!$F$18=2,'1- Assessment Model'!$D78="INCLUDE"),'1- Assessment Model'!B78,IF(AND('1- Assessment Model'!$F$18=1,'1- Assessment Model'!$C78="INCLUDE"),'1- Assessment Model'!B78,"EXCLUDED")))</f>
        <v>EXCLUDED</v>
      </c>
      <c r="C49" s="66" t="s">
        <v>19</v>
      </c>
      <c r="D49" s="186"/>
    </row>
    <row r="50" spans="1:4" x14ac:dyDescent="0.2">
      <c r="A50" s="22" t="str">
        <f>'1- Assessment Model'!A79</f>
        <v>3.12</v>
      </c>
      <c r="B50" s="201" t="str">
        <f>IF(AND('1- Assessment Model'!$F$18=3,'1- Assessment Model'!$E79="INCLUDE"),'1- Assessment Model'!B79,IF(AND('1- Assessment Model'!$F$18=2,'1- Assessment Model'!$D79="INCLUDE"),'1- Assessment Model'!B79,IF(AND('1- Assessment Model'!$F$18=1,'1- Assessment Model'!$C79="INCLUDE"),'1- Assessment Model'!B79,"EXCLUDED")))</f>
        <v>EXCLUDED</v>
      </c>
      <c r="C50" s="66" t="s">
        <v>19</v>
      </c>
      <c r="D50" s="186"/>
    </row>
    <row r="51" spans="1:4" ht="15.75" x14ac:dyDescent="0.25">
      <c r="A51" s="70" t="str">
        <f>'1- Assessment Model'!A80</f>
        <v>4.0</v>
      </c>
      <c r="B51" s="79" t="s">
        <v>246</v>
      </c>
      <c r="C51" s="75"/>
      <c r="D51" s="76"/>
    </row>
    <row r="52" spans="1:4" x14ac:dyDescent="0.2">
      <c r="A52" s="22" t="str">
        <f>'1- Assessment Model'!A81</f>
        <v>4.1</v>
      </c>
      <c r="B52" s="201" t="str">
        <f>IF(AND('1- Assessment Model'!$F$18=3,'1- Assessment Model'!$E81="INCLUDE"),'1- Assessment Model'!B81,IF(AND('1- Assessment Model'!$F$18=2,'1- Assessment Model'!$D81="INCLUDE"),'1- Assessment Model'!B81,IF(AND('1- Assessment Model'!$F$18=1,'1- Assessment Model'!$C81="INCLUDE"),'1- Assessment Model'!B81,"EXCLUDED")))</f>
        <v>EXCLUDED</v>
      </c>
      <c r="C52" s="66" t="s">
        <v>19</v>
      </c>
      <c r="D52" s="187"/>
    </row>
    <row r="53" spans="1:4" x14ac:dyDescent="0.2">
      <c r="A53" s="22" t="str">
        <f>'1- Assessment Model'!A82</f>
        <v>4.2</v>
      </c>
      <c r="B53" s="201" t="str">
        <f>IF(AND('1- Assessment Model'!$F$18=3,'1- Assessment Model'!$E82="INCLUDE"),'1- Assessment Model'!B82,IF(AND('1- Assessment Model'!$F$18=2,'1- Assessment Model'!$D82="INCLUDE"),'1- Assessment Model'!B82,IF(AND('1- Assessment Model'!$F$18=1,'1- Assessment Model'!$C82="INCLUDE"),'1- Assessment Model'!B82,"EXCLUDED")))</f>
        <v>EXCLUDED</v>
      </c>
      <c r="C53" s="66" t="s">
        <v>19</v>
      </c>
      <c r="D53" s="187"/>
    </row>
    <row r="54" spans="1:4" x14ac:dyDescent="0.2">
      <c r="A54" s="22" t="str">
        <f>'1- Assessment Model'!A83</f>
        <v>4.3</v>
      </c>
      <c r="B54" s="201" t="str">
        <f>IF(AND('1- Assessment Model'!$F$18=3,'1- Assessment Model'!$E83="INCLUDE"),'1- Assessment Model'!B83,IF(AND('1- Assessment Model'!$F$18=2,'1- Assessment Model'!$D83="INCLUDE"),'1- Assessment Model'!B83,IF(AND('1- Assessment Model'!$F$18=1,'1- Assessment Model'!$C83="INCLUDE"),'1- Assessment Model'!B83,"EXCLUDED")))</f>
        <v>EXCLUDED</v>
      </c>
      <c r="C54" s="66" t="s">
        <v>19</v>
      </c>
      <c r="D54" s="187"/>
    </row>
    <row r="55" spans="1:4" x14ac:dyDescent="0.2">
      <c r="A55" s="22" t="str">
        <f>'1- Assessment Model'!A84</f>
        <v>4.4</v>
      </c>
      <c r="B55" s="201" t="str">
        <f>IF(AND('1- Assessment Model'!$F$18=3,'1- Assessment Model'!$E84="INCLUDE"),'1- Assessment Model'!B84,IF(AND('1- Assessment Model'!$F$18=2,'1- Assessment Model'!$D84="INCLUDE"),'1- Assessment Model'!B84,IF(AND('1- Assessment Model'!$F$18=1,'1- Assessment Model'!$C84="INCLUDE"),'1- Assessment Model'!B84,"EXCLUDED")))</f>
        <v>EXCLUDED</v>
      </c>
      <c r="C55" s="66" t="s">
        <v>19</v>
      </c>
      <c r="D55" s="187"/>
    </row>
    <row r="56" spans="1:4" x14ac:dyDescent="0.2">
      <c r="A56" s="22" t="str">
        <f>'1- Assessment Model'!A85</f>
        <v>4.5</v>
      </c>
      <c r="B56" s="201" t="str">
        <f>IF(AND('1- Assessment Model'!$F$18=3,'1- Assessment Model'!$E85="INCLUDE"),'1- Assessment Model'!B85,IF(AND('1- Assessment Model'!$F$18=2,'1- Assessment Model'!$D85="INCLUDE"),'1- Assessment Model'!B85,IF(AND('1- Assessment Model'!$F$18=1,'1- Assessment Model'!$C85="INCLUDE"),'1- Assessment Model'!B85,"EXCLUDED")))</f>
        <v>EXCLUDED</v>
      </c>
      <c r="C56" s="66" t="s">
        <v>19</v>
      </c>
      <c r="D56" s="187"/>
    </row>
    <row r="57" spans="1:4" x14ac:dyDescent="0.2">
      <c r="A57" s="22" t="str">
        <f>'1- Assessment Model'!A86</f>
        <v>4.6</v>
      </c>
      <c r="B57" s="201" t="str">
        <f>IF(AND('1- Assessment Model'!$F$18=3,'1- Assessment Model'!$E86="INCLUDE"),'1- Assessment Model'!B86,IF(AND('1- Assessment Model'!$F$18=2,'1- Assessment Model'!$D86="INCLUDE"),'1- Assessment Model'!B86,IF(AND('1- Assessment Model'!$F$18=1,'1- Assessment Model'!$C86="INCLUDE"),'1- Assessment Model'!B86,"EXCLUDED")))</f>
        <v>EXCLUDED</v>
      </c>
      <c r="C57" s="66" t="s">
        <v>19</v>
      </c>
      <c r="D57" s="188"/>
    </row>
    <row r="58" spans="1:4" x14ac:dyDescent="0.2">
      <c r="A58" s="22" t="str">
        <f>'1- Assessment Model'!A87</f>
        <v>4.7</v>
      </c>
      <c r="B58" s="201" t="str">
        <f>IF(AND('1- Assessment Model'!$F$18=3,'1- Assessment Model'!$E87="INCLUDE"),'1- Assessment Model'!B87,IF(AND('1- Assessment Model'!$F$18=2,'1- Assessment Model'!$D87="INCLUDE"),'1- Assessment Model'!B87,IF(AND('1- Assessment Model'!$F$18=1,'1- Assessment Model'!$C87="INCLUDE"),'1- Assessment Model'!B87,"EXCLUDED")))</f>
        <v>EXCLUDED</v>
      </c>
      <c r="C58" s="66" t="s">
        <v>19</v>
      </c>
      <c r="D58" s="188"/>
    </row>
    <row r="59" spans="1:4" x14ac:dyDescent="0.2">
      <c r="A59" s="22" t="str">
        <f>'1- Assessment Model'!A88</f>
        <v>4.8</v>
      </c>
      <c r="B59" s="201" t="str">
        <f>IF(AND('1- Assessment Model'!$F$18=3,'1- Assessment Model'!$E88="INCLUDE"),'1- Assessment Model'!B88,IF(AND('1- Assessment Model'!$F$18=2,'1- Assessment Model'!$D88="INCLUDE"),'1- Assessment Model'!B88,IF(AND('1- Assessment Model'!$F$18=1,'1- Assessment Model'!$C88="INCLUDE"),'1- Assessment Model'!B88,"EXCLUDED")))</f>
        <v>EXCLUDED</v>
      </c>
      <c r="C59" s="66" t="s">
        <v>19</v>
      </c>
      <c r="D59" s="188"/>
    </row>
    <row r="60" spans="1:4" x14ac:dyDescent="0.2">
      <c r="A60" s="22" t="str">
        <f>'1- Assessment Model'!A89</f>
        <v>4.9</v>
      </c>
      <c r="B60" s="201" t="str">
        <f>IF(AND('1- Assessment Model'!$F$18=3,'1- Assessment Model'!$E89="INCLUDE"),'1- Assessment Model'!B89,IF(AND('1- Assessment Model'!$F$18=2,'1- Assessment Model'!$D89="INCLUDE"),'1- Assessment Model'!B89,IF(AND('1- Assessment Model'!$F$18=1,'1- Assessment Model'!$C89="INCLUDE"),'1- Assessment Model'!B89,"EXCLUDED")))</f>
        <v>EXCLUDED</v>
      </c>
      <c r="C60" s="66" t="s">
        <v>19</v>
      </c>
      <c r="D60" s="188"/>
    </row>
    <row r="61" spans="1:4" x14ac:dyDescent="0.2">
      <c r="A61" s="22" t="str">
        <f>'1- Assessment Model'!A90</f>
        <v>4.10</v>
      </c>
      <c r="B61" s="201" t="str">
        <f>IF(AND('1- Assessment Model'!$F$18=3,'1- Assessment Model'!$E90="INCLUDE"),'1- Assessment Model'!B90,IF(AND('1- Assessment Model'!$F$18=2,'1- Assessment Model'!$D90="INCLUDE"),'1- Assessment Model'!B90,IF(AND('1- Assessment Model'!$F$18=1,'1- Assessment Model'!$C90="INCLUDE"),'1- Assessment Model'!B90,"EXCLUDED")))</f>
        <v>EXCLUDED</v>
      </c>
      <c r="C61" s="66" t="s">
        <v>19</v>
      </c>
      <c r="D61" s="188"/>
    </row>
    <row r="62" spans="1:4" x14ac:dyDescent="0.2">
      <c r="A62" s="22" t="str">
        <f>'1- Assessment Model'!A91</f>
        <v>4.11</v>
      </c>
      <c r="B62" s="201" t="str">
        <f>IF(AND('1- Assessment Model'!$F$18=3,'1- Assessment Model'!$E91="INCLUDE"),'1- Assessment Model'!B91,IF(AND('1- Assessment Model'!$F$18=2,'1- Assessment Model'!$D91="INCLUDE"),'1- Assessment Model'!B91,IF(AND('1- Assessment Model'!$F$18=1,'1- Assessment Model'!$C91="INCLUDE"),'1- Assessment Model'!B91,"EXCLUDED")))</f>
        <v>EXCLUDED</v>
      </c>
      <c r="C62" s="66" t="s">
        <v>19</v>
      </c>
      <c r="D62" s="188"/>
    </row>
    <row r="63" spans="1:4" x14ac:dyDescent="0.2">
      <c r="A63" s="22" t="str">
        <f>'1- Assessment Model'!A92</f>
        <v>4.12</v>
      </c>
      <c r="B63" s="201" t="str">
        <f>IF(AND('1- Assessment Model'!$F$18=3,'1- Assessment Model'!$E92="INCLUDE"),'1- Assessment Model'!B92,IF(AND('1- Assessment Model'!$F$18=2,'1- Assessment Model'!$D92="INCLUDE"),'1- Assessment Model'!B92,IF(AND('1- Assessment Model'!$F$18=1,'1- Assessment Model'!$C92="INCLUDE"),'1- Assessment Model'!B92,"EXCLUDED")))</f>
        <v>EXCLUDED</v>
      </c>
      <c r="C63" s="66" t="s">
        <v>19</v>
      </c>
      <c r="D63" s="188"/>
    </row>
    <row r="64" spans="1:4" x14ac:dyDescent="0.2">
      <c r="A64" s="22" t="str">
        <f>'1- Assessment Model'!A93</f>
        <v>4.13</v>
      </c>
      <c r="B64" s="201" t="str">
        <f>IF(AND('1- Assessment Model'!$F$18=3,'1- Assessment Model'!$E93="INCLUDE"),'1- Assessment Model'!B93,IF(AND('1- Assessment Model'!$F$18=2,'1- Assessment Model'!$D93="INCLUDE"),'1- Assessment Model'!B93,IF(AND('1- Assessment Model'!$F$18=1,'1- Assessment Model'!$C93="INCLUDE"),'1- Assessment Model'!B93,"EXCLUDED")))</f>
        <v>EXCLUDED</v>
      </c>
      <c r="C64" s="66" t="s">
        <v>19</v>
      </c>
      <c r="D64" s="188"/>
    </row>
    <row r="65" spans="1:4" ht="15.75" x14ac:dyDescent="0.25">
      <c r="A65" s="70" t="str">
        <f>'1- Assessment Model'!A94</f>
        <v>5.0</v>
      </c>
      <c r="B65" s="71" t="s">
        <v>247</v>
      </c>
      <c r="C65" s="77"/>
      <c r="D65" s="78"/>
    </row>
    <row r="66" spans="1:4" x14ac:dyDescent="0.2">
      <c r="A66" s="22" t="str">
        <f>'1- Assessment Model'!A95</f>
        <v>5.1</v>
      </c>
      <c r="B66" s="201" t="str">
        <f>IF(AND('1- Assessment Model'!$F$18=3,'1- Assessment Model'!$E95="INCLUDE"),'1- Assessment Model'!B95,IF(AND('1- Assessment Model'!$F$18=2,'1- Assessment Model'!$D95="INCLUDE"),'1- Assessment Model'!B95,IF(AND('1- Assessment Model'!$F$18=1,'1- Assessment Model'!$C95="INCLUDE"),'1- Assessment Model'!B95,"EXCLUDED")))</f>
        <v>EXCLUDED</v>
      </c>
      <c r="C66" s="66" t="s">
        <v>19</v>
      </c>
      <c r="D66" s="188"/>
    </row>
    <row r="67" spans="1:4" x14ac:dyDescent="0.2">
      <c r="A67" s="22" t="str">
        <f>'1- Assessment Model'!A96</f>
        <v>5.2</v>
      </c>
      <c r="B67" s="201" t="str">
        <f>IF(AND('1- Assessment Model'!$F$18=3,'1- Assessment Model'!$E96="INCLUDE"),'1- Assessment Model'!B96,IF(AND('1- Assessment Model'!$F$18=2,'1- Assessment Model'!$D96="INCLUDE"),'1- Assessment Model'!B96,IF(AND('1- Assessment Model'!$F$18=1,'1- Assessment Model'!$C96="INCLUDE"),'1- Assessment Model'!B96,"EXCLUDED")))</f>
        <v>EXCLUDED</v>
      </c>
      <c r="C67" s="81" t="s">
        <v>19</v>
      </c>
      <c r="D67" s="188"/>
    </row>
    <row r="68" spans="1:4" x14ac:dyDescent="0.2">
      <c r="A68" s="22" t="str">
        <f>'1- Assessment Model'!A97</f>
        <v>5.3</v>
      </c>
      <c r="B68" s="201" t="str">
        <f>IF(AND('1- Assessment Model'!$F$18=3,'1- Assessment Model'!$E97="INCLUDE"),'1- Assessment Model'!B97,IF(AND('1- Assessment Model'!$F$18=2,'1- Assessment Model'!$D97="INCLUDE"),'1- Assessment Model'!B97,IF(AND('1- Assessment Model'!$F$18=1,'1- Assessment Model'!$C97="INCLUDE"),'1- Assessment Model'!B97,"EXCLUDED")))</f>
        <v>EXCLUDED</v>
      </c>
      <c r="C68" s="65" t="s">
        <v>19</v>
      </c>
      <c r="D68" s="188"/>
    </row>
    <row r="69" spans="1:4" x14ac:dyDescent="0.2">
      <c r="A69" s="22" t="str">
        <f>'1- Assessment Model'!A98</f>
        <v>5.4</v>
      </c>
      <c r="B69" s="201" t="str">
        <f>IF(AND('1- Assessment Model'!$F$18=3,'1- Assessment Model'!$E98="INCLUDE"),'1- Assessment Model'!B98,IF(AND('1- Assessment Model'!$F$18=2,'1- Assessment Model'!$D98="INCLUDE"),'1- Assessment Model'!B98,IF(AND('1- Assessment Model'!$F$18=1,'1- Assessment Model'!$C98="INCLUDE"),'1- Assessment Model'!B98,"EXCLUDED")))</f>
        <v>EXCLUDED</v>
      </c>
      <c r="C69" s="66" t="s">
        <v>19</v>
      </c>
      <c r="D69" s="188"/>
    </row>
    <row r="70" spans="1:4" x14ac:dyDescent="0.2">
      <c r="A70" s="22" t="str">
        <f>'1- Assessment Model'!A99</f>
        <v>5.5</v>
      </c>
      <c r="B70" s="201" t="str">
        <f>IF(AND('1- Assessment Model'!$F$18=3,'1- Assessment Model'!$E99="INCLUDE"),'1- Assessment Model'!B99,IF(AND('1- Assessment Model'!$F$18=2,'1- Assessment Model'!$D99="INCLUDE"),'1- Assessment Model'!B99,IF(AND('1- Assessment Model'!$F$18=1,'1- Assessment Model'!$C99="INCLUDE"),'1- Assessment Model'!B99,"EXCLUDED")))</f>
        <v>EXCLUDED</v>
      </c>
      <c r="C70" s="65" t="s">
        <v>19</v>
      </c>
      <c r="D70" s="188"/>
    </row>
    <row r="71" spans="1:4" ht="15.75" x14ac:dyDescent="0.25">
      <c r="A71" s="70" t="str">
        <f>'1- Assessment Model'!A100</f>
        <v>6.0</v>
      </c>
      <c r="B71" s="71" t="s">
        <v>248</v>
      </c>
      <c r="C71" s="75"/>
      <c r="D71" s="76"/>
    </row>
    <row r="72" spans="1:4" x14ac:dyDescent="0.2">
      <c r="A72" s="22" t="str">
        <f>'1- Assessment Model'!A101</f>
        <v>6.1</v>
      </c>
      <c r="B72" s="201" t="str">
        <f>IF(AND('1- Assessment Model'!$F$18=3,'1- Assessment Model'!$E101="INCLUDE"),'1- Assessment Model'!B101,IF(AND('1- Assessment Model'!$F$18=2,'1- Assessment Model'!$D101="INCLUDE"),'1- Assessment Model'!B101,IF(AND('1- Assessment Model'!$F$18=1,'1- Assessment Model'!$C101="INCLUDE"),'1- Assessment Model'!B101,"EXCLUDED")))</f>
        <v>EXCLUDED</v>
      </c>
      <c r="C72" s="66" t="s">
        <v>19</v>
      </c>
      <c r="D72" s="188"/>
    </row>
    <row r="73" spans="1:4" x14ac:dyDescent="0.2">
      <c r="A73" s="22" t="str">
        <f>'1- Assessment Model'!A102</f>
        <v>6.2</v>
      </c>
      <c r="B73" s="201" t="str">
        <f>IF(AND('1- Assessment Model'!$F$18=3,'1- Assessment Model'!$E102="INCLUDE"),'1- Assessment Model'!B102,IF(AND('1- Assessment Model'!$F$18=2,'1- Assessment Model'!$D102="INCLUDE"),'1- Assessment Model'!B102,IF(AND('1- Assessment Model'!$F$18=1,'1- Assessment Model'!$C102="INCLUDE"),'1- Assessment Model'!B102,"EXCLUDED")))</f>
        <v>EXCLUDED</v>
      </c>
      <c r="C73" s="66" t="s">
        <v>19</v>
      </c>
      <c r="D73" s="188"/>
    </row>
    <row r="74" spans="1:4" x14ac:dyDescent="0.2">
      <c r="A74" s="22" t="str">
        <f>'1- Assessment Model'!A103</f>
        <v>6.3</v>
      </c>
      <c r="B74" s="201" t="str">
        <f>IF(AND('1- Assessment Model'!$F$18=3,'1- Assessment Model'!$E103="INCLUDE"),'1- Assessment Model'!B103,IF(AND('1- Assessment Model'!$F$18=2,'1- Assessment Model'!$D103="INCLUDE"),'1- Assessment Model'!B103,IF(AND('1- Assessment Model'!$F$18=1,'1- Assessment Model'!$C103="INCLUDE"),'1- Assessment Model'!B103,"EXCLUDED")))</f>
        <v>EXCLUDED</v>
      </c>
      <c r="C74" s="66" t="s">
        <v>19</v>
      </c>
      <c r="D74" s="188"/>
    </row>
    <row r="75" spans="1:4" x14ac:dyDescent="0.2">
      <c r="A75" s="22" t="str">
        <f>'1- Assessment Model'!A104</f>
        <v>6.4</v>
      </c>
      <c r="B75" s="201" t="str">
        <f>IF(AND('1- Assessment Model'!$F$18=3,'1- Assessment Model'!$E104="INCLUDE"),'1- Assessment Model'!B104,IF(AND('1- Assessment Model'!$F$18=2,'1- Assessment Model'!$D104="INCLUDE"),'1- Assessment Model'!B104,IF(AND('1- Assessment Model'!$F$18=1,'1- Assessment Model'!$C104="INCLUDE"),'1- Assessment Model'!B104,"EXCLUDED")))</f>
        <v>EXCLUDED</v>
      </c>
      <c r="C75" s="66" t="s">
        <v>19</v>
      </c>
      <c r="D75" s="188"/>
    </row>
    <row r="76" spans="1:4" x14ac:dyDescent="0.2">
      <c r="A76" s="22" t="str">
        <f>'1- Assessment Model'!A105</f>
        <v>6.5</v>
      </c>
      <c r="B76" s="201" t="str">
        <f>IF(AND('1- Assessment Model'!$F$18=3,'1- Assessment Model'!$E105="INCLUDE"),'1- Assessment Model'!B105,IF(AND('1- Assessment Model'!$F$18=2,'1- Assessment Model'!$D105="INCLUDE"),'1- Assessment Model'!B105,IF(AND('1- Assessment Model'!$F$18=1,'1- Assessment Model'!$C105="INCLUDE"),'1- Assessment Model'!B105,"EXCLUDED")))</f>
        <v>EXCLUDED</v>
      </c>
      <c r="C76" s="66" t="s">
        <v>19</v>
      </c>
      <c r="D76" s="188"/>
    </row>
    <row r="77" spans="1:4" x14ac:dyDescent="0.2">
      <c r="A77" s="22" t="str">
        <f>'1- Assessment Model'!A106</f>
        <v>6.6</v>
      </c>
      <c r="B77" s="201" t="str">
        <f>IF(AND('1- Assessment Model'!$F$18=3,'1- Assessment Model'!$E106="INCLUDE"),'1- Assessment Model'!B106,IF(AND('1- Assessment Model'!$F$18=2,'1- Assessment Model'!$D106="INCLUDE"),'1- Assessment Model'!B106,IF(AND('1- Assessment Model'!$F$18=1,'1- Assessment Model'!$C106="INCLUDE"),'1- Assessment Model'!B106,"EXCLUDED")))</f>
        <v>EXCLUDED</v>
      </c>
      <c r="C77" s="65" t="s">
        <v>19</v>
      </c>
      <c r="D77" s="188"/>
    </row>
    <row r="78" spans="1:4" x14ac:dyDescent="0.2">
      <c r="A78" s="22" t="str">
        <f>'1- Assessment Model'!A107</f>
        <v>6.7</v>
      </c>
      <c r="B78" s="201" t="str">
        <f>IF(AND('1- Assessment Model'!$F$18=3,'1- Assessment Model'!$E107="INCLUDE"),'1- Assessment Model'!B107,IF(AND('1- Assessment Model'!$F$18=2,'1- Assessment Model'!$D107="INCLUDE"),'1- Assessment Model'!B107,IF(AND('1- Assessment Model'!$F$18=1,'1- Assessment Model'!$C107="INCLUDE"),'1- Assessment Model'!B107,"EXCLUDED")))</f>
        <v>EXCLUDED</v>
      </c>
      <c r="C78" s="66" t="s">
        <v>19</v>
      </c>
      <c r="D78" s="188"/>
    </row>
    <row r="79" spans="1:4" x14ac:dyDescent="0.2">
      <c r="A79" s="22" t="str">
        <f>'1- Assessment Model'!A108</f>
        <v>6.8</v>
      </c>
      <c r="B79" s="201" t="str">
        <f>IF(AND('1- Assessment Model'!$F$18=3,'1- Assessment Model'!$E108="INCLUDE"),'1- Assessment Model'!B108,IF(AND('1- Assessment Model'!$F$18=2,'1- Assessment Model'!$D108="INCLUDE"),'1- Assessment Model'!B108,IF(AND('1- Assessment Model'!$F$18=1,'1- Assessment Model'!$C108="INCLUDE"),'1- Assessment Model'!B108,"EXCLUDED")))</f>
        <v>EXCLUDED</v>
      </c>
      <c r="C79" s="66" t="s">
        <v>19</v>
      </c>
      <c r="D79" s="188"/>
    </row>
    <row r="80" spans="1:4" ht="15.75" x14ac:dyDescent="0.25">
      <c r="A80" s="70" t="str">
        <f>'1- Assessment Model'!A109</f>
        <v>7.0</v>
      </c>
      <c r="B80" s="79" t="s">
        <v>307</v>
      </c>
      <c r="C80" s="75"/>
      <c r="D80" s="76"/>
    </row>
    <row r="81" spans="1:4" x14ac:dyDescent="0.2">
      <c r="A81" s="22" t="str">
        <f>'1- Assessment Model'!A110</f>
        <v>7.1</v>
      </c>
      <c r="B81" s="201" t="str">
        <f>IF(AND('1- Assessment Model'!$F$18=3,'1- Assessment Model'!$E110="INCLUDE"),'1- Assessment Model'!B110,IF(AND('1- Assessment Model'!$F$18=2,'1- Assessment Model'!$D110="INCLUDE"),'1- Assessment Model'!B110,IF(AND('1- Assessment Model'!$F$18=1,'1- Assessment Model'!$C110="INCLUDE"),'1- Assessment Model'!B110,"EXCLUDED")))</f>
        <v>EXCLUDED</v>
      </c>
      <c r="C81" s="65" t="s">
        <v>19</v>
      </c>
      <c r="D81" s="80"/>
    </row>
    <row r="82" spans="1:4" x14ac:dyDescent="0.2">
      <c r="A82" s="22" t="str">
        <f>'1- Assessment Model'!A111</f>
        <v>7.2</v>
      </c>
      <c r="B82" s="201" t="str">
        <f>IF(AND('1- Assessment Model'!$F$18=3,'1- Assessment Model'!$E111="INCLUDE"),'1- Assessment Model'!B111,IF(AND('1- Assessment Model'!$F$18=2,'1- Assessment Model'!$D111="INCLUDE"),'1- Assessment Model'!B111,IF(AND('1- Assessment Model'!$F$18=1,'1- Assessment Model'!$C111="INCLUDE"),'1- Assessment Model'!B111,"EXCLUDED")))</f>
        <v>EXCLUDED</v>
      </c>
      <c r="C82" s="81" t="s">
        <v>19</v>
      </c>
      <c r="D82" s="188"/>
    </row>
    <row r="83" spans="1:4" x14ac:dyDescent="0.2">
      <c r="A83" s="22" t="str">
        <f>'1- Assessment Model'!A112</f>
        <v>7.3</v>
      </c>
      <c r="B83" s="201" t="str">
        <f>IF(AND('1- Assessment Model'!$F$18=3,'1- Assessment Model'!$E112="INCLUDE"),'1- Assessment Model'!B112,IF(AND('1- Assessment Model'!$F$18=2,'1- Assessment Model'!$D112="INCLUDE"),'1- Assessment Model'!B112,IF(AND('1- Assessment Model'!$F$18=1,'1- Assessment Model'!$C112="INCLUDE"),'1- Assessment Model'!B112,"EXCLUDED")))</f>
        <v>EXCLUDED</v>
      </c>
      <c r="C83" s="66" t="s">
        <v>19</v>
      </c>
      <c r="D83" s="188"/>
    </row>
    <row r="84" spans="1:4" x14ac:dyDescent="0.2">
      <c r="A84" s="22" t="str">
        <f>'1- Assessment Model'!A113</f>
        <v>7.4</v>
      </c>
      <c r="B84" s="201" t="str">
        <f>IF(AND('1- Assessment Model'!$F$18=3,'1- Assessment Model'!$E113="INCLUDE"),'1- Assessment Model'!B113,IF(AND('1- Assessment Model'!$F$18=2,'1- Assessment Model'!$D113="INCLUDE"),'1- Assessment Model'!B113,IF(AND('1- Assessment Model'!$F$18=1,'1- Assessment Model'!$C113="INCLUDE"),'1- Assessment Model'!B113,"EXCLUDED")))</f>
        <v>EXCLUDED</v>
      </c>
      <c r="C84" s="66" t="s">
        <v>19</v>
      </c>
      <c r="D84" s="188"/>
    </row>
    <row r="85" spans="1:4" x14ac:dyDescent="0.2">
      <c r="A85" s="22" t="str">
        <f>'1- Assessment Model'!A114</f>
        <v>7.5</v>
      </c>
      <c r="B85" s="201" t="str">
        <f>IF(AND('1- Assessment Model'!$F$18=3,'1- Assessment Model'!$E114="INCLUDE"),'1- Assessment Model'!B114,IF(AND('1- Assessment Model'!$F$18=2,'1- Assessment Model'!$D114="INCLUDE"),'1- Assessment Model'!B114,IF(AND('1- Assessment Model'!$F$18=1,'1- Assessment Model'!$C114="INCLUDE"),'1- Assessment Model'!B114,"EXCLUDED")))</f>
        <v>EXCLUDED</v>
      </c>
      <c r="C85" s="66" t="s">
        <v>19</v>
      </c>
      <c r="D85" s="188"/>
    </row>
    <row r="86" spans="1:4" x14ac:dyDescent="0.2">
      <c r="A86" s="22" t="str">
        <f>'1- Assessment Model'!A115</f>
        <v>7.6</v>
      </c>
      <c r="B86" s="201" t="str">
        <f>IF(AND('1- Assessment Model'!$F$18=3,'1- Assessment Model'!$E115="INCLUDE"),'1- Assessment Model'!B115,IF(AND('1- Assessment Model'!$F$18=2,'1- Assessment Model'!$D115="INCLUDE"),'1- Assessment Model'!B115,IF(AND('1- Assessment Model'!$F$18=1,'1- Assessment Model'!$C115="INCLUDE"),'1- Assessment Model'!B115,"EXCLUDED")))</f>
        <v>EXCLUDED</v>
      </c>
      <c r="C86" s="66" t="s">
        <v>19</v>
      </c>
      <c r="D86" s="188"/>
    </row>
    <row r="87" spans="1:4" x14ac:dyDescent="0.2">
      <c r="A87" s="22" t="str">
        <f>'1- Assessment Model'!A116</f>
        <v>7.7</v>
      </c>
      <c r="B87" s="201" t="str">
        <f>IF(AND('1- Assessment Model'!$F$18=3,'1- Assessment Model'!$E116="INCLUDE"),'1- Assessment Model'!B116,IF(AND('1- Assessment Model'!$F$18=2,'1- Assessment Model'!$D116="INCLUDE"),'1- Assessment Model'!B116,IF(AND('1- Assessment Model'!$F$18=1,'1- Assessment Model'!$C116="INCLUDE"),'1- Assessment Model'!B116,"EXCLUDED")))</f>
        <v>EXCLUDED</v>
      </c>
      <c r="C87" s="66" t="s">
        <v>19</v>
      </c>
      <c r="D87" s="188"/>
    </row>
    <row r="88" spans="1:4" x14ac:dyDescent="0.2">
      <c r="A88" s="22" t="str">
        <f>'1- Assessment Model'!A117</f>
        <v>7.8</v>
      </c>
      <c r="B88" s="201" t="str">
        <f>IF(AND('1- Assessment Model'!$F$18=3,'1- Assessment Model'!$E117="INCLUDE"),'1- Assessment Model'!B117,IF(AND('1- Assessment Model'!$F$18=2,'1- Assessment Model'!$D117="INCLUDE"),'1- Assessment Model'!B117,IF(AND('1- Assessment Model'!$F$18=1,'1- Assessment Model'!$C117="INCLUDE"),'1- Assessment Model'!B117,"EXCLUDED")))</f>
        <v>EXCLUDED</v>
      </c>
      <c r="C88" s="81" t="s">
        <v>19</v>
      </c>
      <c r="D88" s="188"/>
    </row>
    <row r="89" spans="1:4" x14ac:dyDescent="0.2">
      <c r="A89" s="22" t="str">
        <f>'1- Assessment Model'!A118</f>
        <v>7.9</v>
      </c>
      <c r="B89" s="201" t="str">
        <f>IF(AND('1- Assessment Model'!$F$18=3,'1- Assessment Model'!$E118="INCLUDE"),'1- Assessment Model'!B118,IF(AND('1- Assessment Model'!$F$18=2,'1- Assessment Model'!$D118="INCLUDE"),'1- Assessment Model'!B118,IF(AND('1- Assessment Model'!$F$18=1,'1- Assessment Model'!$C118="INCLUDE"),'1- Assessment Model'!B118,"EXCLUDED")))</f>
        <v>EXCLUDED</v>
      </c>
      <c r="C89" s="66" t="s">
        <v>19</v>
      </c>
      <c r="D89" s="188"/>
    </row>
    <row r="90" spans="1:4" x14ac:dyDescent="0.2">
      <c r="A90" s="22" t="str">
        <f>'1- Assessment Model'!A119</f>
        <v>7.10</v>
      </c>
      <c r="B90" s="201" t="str">
        <f>IF(AND('1- Assessment Model'!$F$18=3,'1- Assessment Model'!$E119="INCLUDE"),'1- Assessment Model'!B119,IF(AND('1- Assessment Model'!$F$18=2,'1- Assessment Model'!$D119="INCLUDE"),'1- Assessment Model'!B119,IF(AND('1- Assessment Model'!$F$18=1,'1- Assessment Model'!$C119="INCLUDE"),'1- Assessment Model'!B119,"EXCLUDED")))</f>
        <v>EXCLUDED</v>
      </c>
      <c r="C90" s="66" t="s">
        <v>19</v>
      </c>
      <c r="D90" s="188"/>
    </row>
    <row r="91" spans="1:4" x14ac:dyDescent="0.2">
      <c r="A91" s="22" t="str">
        <f>'1- Assessment Model'!A120</f>
        <v>7.11</v>
      </c>
      <c r="B91" s="201" t="str">
        <f>IF(AND('1- Assessment Model'!$F$18=3,'1- Assessment Model'!$E120="INCLUDE"),'1- Assessment Model'!B120,IF(AND('1- Assessment Model'!$F$18=2,'1- Assessment Model'!$D120="INCLUDE"),'1- Assessment Model'!B120,IF(AND('1- Assessment Model'!$F$18=1,'1- Assessment Model'!$C120="INCLUDE"),'1- Assessment Model'!B120,"EXCLUDED")))</f>
        <v>EXCLUDED</v>
      </c>
      <c r="C91" s="66" t="s">
        <v>19</v>
      </c>
      <c r="D91" s="188"/>
    </row>
    <row r="92" spans="1:4" x14ac:dyDescent="0.2">
      <c r="A92" s="22" t="str">
        <f>'1- Assessment Model'!A121</f>
        <v>7.12</v>
      </c>
      <c r="B92" s="201" t="str">
        <f>IF(AND('1- Assessment Model'!$F$18=3,'1- Assessment Model'!$E121="INCLUDE"),'1- Assessment Model'!B121,IF(AND('1- Assessment Model'!$F$18=2,'1- Assessment Model'!$D121="INCLUDE"),'1- Assessment Model'!B121,IF(AND('1- Assessment Model'!$F$18=1,'1- Assessment Model'!$C121="INCLUDE"),'1- Assessment Model'!B121,"EXCLUDED")))</f>
        <v>EXCLUDED</v>
      </c>
      <c r="C92" s="66" t="s">
        <v>19</v>
      </c>
      <c r="D92" s="188"/>
    </row>
    <row r="93" spans="1:4" x14ac:dyDescent="0.2">
      <c r="A93" s="22" t="str">
        <f>'1- Assessment Model'!A122</f>
        <v>7.13</v>
      </c>
      <c r="B93" s="201" t="str">
        <f>IF(AND('1- Assessment Model'!$F$18=3,'1- Assessment Model'!$E122="INCLUDE"),'1- Assessment Model'!B122,IF(AND('1- Assessment Model'!$F$18=2,'1- Assessment Model'!$D122="INCLUDE"),'1- Assessment Model'!B122,IF(AND('1- Assessment Model'!$F$18=1,'1- Assessment Model'!$C122="INCLUDE"),'1- Assessment Model'!B122,"EXCLUDED")))</f>
        <v>EXCLUDED</v>
      </c>
      <c r="C93" s="66" t="s">
        <v>19</v>
      </c>
      <c r="D93" s="188"/>
    </row>
    <row r="94" spans="1:4" x14ac:dyDescent="0.2">
      <c r="A94" s="22" t="str">
        <f>'1- Assessment Model'!A123</f>
        <v>7.14</v>
      </c>
      <c r="B94" s="201" t="str">
        <f>IF(AND('1- Assessment Model'!$F$18=3,'1- Assessment Model'!$E123="INCLUDE"),'1- Assessment Model'!B123,IF(AND('1- Assessment Model'!$F$18=2,'1- Assessment Model'!$D123="INCLUDE"),'1- Assessment Model'!B123,IF(AND('1- Assessment Model'!$F$18=1,'1- Assessment Model'!$C123="INCLUDE"),'1- Assessment Model'!B123,"EXCLUDED")))</f>
        <v>EXCLUDED</v>
      </c>
      <c r="C94" s="66" t="s">
        <v>19</v>
      </c>
      <c r="D94" s="188"/>
    </row>
    <row r="95" spans="1:4" x14ac:dyDescent="0.2">
      <c r="A95" s="22" t="str">
        <f>'1- Assessment Model'!A124</f>
        <v>7.15</v>
      </c>
      <c r="B95" s="201" t="str">
        <f>IF(AND('1- Assessment Model'!$F$18=3,'1- Assessment Model'!$E124="INCLUDE"),'1- Assessment Model'!B124,IF(AND('1- Assessment Model'!$F$18=2,'1- Assessment Model'!$D124="INCLUDE"),'1- Assessment Model'!B124,IF(AND('1- Assessment Model'!$F$18=1,'1- Assessment Model'!$C124="INCLUDE"),'1- Assessment Model'!B124,"EXCLUDED")))</f>
        <v>EXCLUDED</v>
      </c>
      <c r="C95" s="66" t="s">
        <v>19</v>
      </c>
      <c r="D95" s="188"/>
    </row>
    <row r="96" spans="1:4" x14ac:dyDescent="0.2">
      <c r="A96" s="22" t="str">
        <f>'1- Assessment Model'!A125</f>
        <v>7.18</v>
      </c>
      <c r="B96" s="201" t="str">
        <f>IF(AND('1- Assessment Model'!$F$18=3,'1- Assessment Model'!$E125="INCLUDE"),'1- Assessment Model'!B125,IF(AND('1- Assessment Model'!$F$18=2,'1- Assessment Model'!$D125="INCLUDE"),'1- Assessment Model'!B125,IF(AND('1- Assessment Model'!$F$18=1,'1- Assessment Model'!$C125="INCLUDE"),'1- Assessment Model'!B125,"EXCLUDED")))</f>
        <v>EXCLUDED</v>
      </c>
      <c r="C96" s="66" t="s">
        <v>19</v>
      </c>
      <c r="D96" s="188"/>
    </row>
    <row r="97" spans="1:4" x14ac:dyDescent="0.2">
      <c r="A97" s="22" t="str">
        <f>'1- Assessment Model'!A126</f>
        <v>7.19</v>
      </c>
      <c r="B97" s="199" t="str">
        <f>IF(AND('1- Assessment Model'!$F$18=3,'1- Assessment Model'!$E126="INCLUDE"),'1- Assessment Model'!B126,IF(AND('1- Assessment Model'!$F$18=2,'1- Assessment Model'!$D126="INCLUDE"),'1- Assessment Model'!B126,IF(AND('1- Assessment Model'!$F$18=1,'1- Assessment Model'!$C126="INCLUDE"),'1- Assessment Model'!B126,"EXCLUDED")))</f>
        <v>EXCLUDED</v>
      </c>
      <c r="C97" s="65" t="s">
        <v>19</v>
      </c>
      <c r="D97" s="188"/>
    </row>
  </sheetData>
  <sheetProtection formatRows="0"/>
  <autoFilter ref="B9:D97" xr:uid="{00000000-0001-0000-0100-000000000000}"/>
  <mergeCells count="4">
    <mergeCell ref="B13:D13"/>
    <mergeCell ref="C3:D3"/>
    <mergeCell ref="C4:D4"/>
    <mergeCell ref="C5:D5"/>
  </mergeCells>
  <conditionalFormatting sqref="B10:B1048576">
    <cfRule type="containsText" dxfId="4" priority="1" operator="containsText" text="EXCLUDED">
      <formula>NOT(ISERROR(SEARCH("EXCLUDED",B10)))</formula>
    </cfRule>
  </conditionalFormatting>
  <conditionalFormatting sqref="B13">
    <cfRule type="containsText" dxfId="3" priority="3" operator="containsText" text="stop">
      <formula>NOT(ISERROR(SEARCH("stop",B13)))</formula>
    </cfRule>
    <cfRule type="containsText" dxfId="2" priority="4" operator="containsText" text="complete">
      <formula>NOT(ISERROR(SEARCH("complete",B13)))</formula>
    </cfRule>
  </conditionalFormatting>
  <conditionalFormatting sqref="B13:D13">
    <cfRule type="containsText" dxfId="1" priority="2" operator="containsText" text="answer">
      <formula>NOT(ISERROR(SEARCH("answer",B13)))</formula>
    </cfRule>
  </conditionalFormatting>
  <dataValidations disablePrompts="1" count="20">
    <dataValidation type="list" allowBlank="1" showInputMessage="1" showErrorMessage="1" sqref="C14 C12" xr:uid="{F538E46D-DDD9-4199-93C7-D6DF61F3B7F5}">
      <formula1>"Select one…,Not dependent,Highly dependent, Key features only, Secondary features only"</formula1>
    </dataValidation>
    <dataValidation type="list" allowBlank="1" showInputMessage="1" showErrorMessage="1" sqref="C60:C64 C34:C37 C83:C87 C79 C52 C66 C68 C54:C58 C24 C81 C31:C32 C41 C44:C48 C26:C28 C72 C74:C76 C89:C97 C17:C19" xr:uid="{FF5CE5BF-C0B1-4CC0-B1F8-E9D03874E789}">
      <formula1>"Select one…,Yes, No, Undetermined"</formula1>
    </dataValidation>
    <dataValidation type="list" allowBlank="1" showInputMessage="1" showErrorMessage="1" sqref="C21" xr:uid="{D9400F67-A627-44D0-8EDC-009F045871EE}">
      <formula1>"Select one…,Primary functionality remains, It will not function, Functionality will be limited, No opt-out available, Undetermined"</formula1>
    </dataValidation>
    <dataValidation type="list" allowBlank="1" showInputMessage="1" showErrorMessage="1" sqref="C20" xr:uid="{F203E5BE-7E86-4471-B799-5CEA07AA490D}">
      <formula1>"Select one…,Individual users, Entire Organization, Both"</formula1>
    </dataValidation>
    <dataValidation type="list" allowBlank="1" showInputMessage="1" showErrorMessage="1" sqref="C49 C53 C69:C70 C78 C40 C73" xr:uid="{9D509403-EB77-4EE6-96C1-727ED039DDFB}">
      <formula1>"Select one…,Yes, No, Undetermined, N/A"</formula1>
    </dataValidation>
    <dataValidation type="list" allowBlank="1" showInputMessage="1" showErrorMessage="1" sqref="C67" xr:uid="{08E1156B-EBF5-4D6B-BD8B-316BB9E70846}">
      <formula1>"Select one…,Private and Public, Public only, Undetermined"</formula1>
    </dataValidation>
    <dataValidation type="list" allowBlank="1" showInputMessage="1" showErrorMessage="1" sqref="C77" xr:uid="{ABCB5AD0-995B-424D-B646-29EAEE0684C0}">
      <formula1>"Select one…,Microsoft Azure, Amazon Web Services (AWS), Google Cloud Platform (GCP), Other, N/A"</formula1>
    </dataValidation>
    <dataValidation type="list" allowBlank="1" showInputMessage="1" showErrorMessage="1" sqref="C82" xr:uid="{85302406-6E21-4F67-942A-BF177C8B3215}">
      <formula1>"Select one…,Vendor, Company, Undetermined"</formula1>
    </dataValidation>
    <dataValidation type="list" allowBlank="1" showInputMessage="1" showErrorMessage="1" sqref="C25 C29:C30" xr:uid="{6694FB45-78B2-4C96-8D6E-B889AF5541C0}">
      <formula1>"Select one…,No retention, &lt;30 days, &gt;30 days, Indefinitely, Undetermined"</formula1>
    </dataValidation>
    <dataValidation type="list" allowBlank="1" showInputMessage="1" showErrorMessage="1" sqref="C33" xr:uid="{E7FD527B-E918-4D8C-A341-F3A13FA3DFDD}">
      <formula1>"Select one…,Directly with vendor, With vendor 4th-party, With vendor Nth-party, Undetermined"</formula1>
    </dataValidation>
    <dataValidation type="list" allowBlank="1" showInputMessage="1" showErrorMessage="1" sqref="C50" xr:uid="{E6DD838F-0953-4EF6-BA5D-E0CF13312B79}">
      <formula1>"Select one…,Continuous, Each major release, Annually, Other"</formula1>
    </dataValidation>
    <dataValidation type="list" allowBlank="1" showInputMessage="1" showErrorMessage="1" sqref="C59" xr:uid="{04FBBA4E-314E-48D7-8F69-F3FEAFD3DFF7}">
      <formula1>"Select one…,Yes (Able to Provide), Yes (Unable to Provide), No, Undetermined"</formula1>
    </dataValidation>
    <dataValidation type="list" allowBlank="1" showInputMessage="1" showErrorMessage="1" sqref="C11" xr:uid="{2918F1B2-E0EA-40AC-8A6A-F8BED532DC91}">
      <formula1>"Select one…,No,Yes - for product or service, Yes - for business development, Yes - for predictions based on patterns, Yes - Other (Use Comments to Describe)"</formula1>
    </dataValidation>
    <dataValidation type="list" allowBlank="1" showInputMessage="1" showErrorMessage="1" sqref="C15" xr:uid="{FD1175BF-FF13-447F-AD65-8EC9AF23EB98}">
      <formula1>"Select one…,Yes, No"</formula1>
    </dataValidation>
    <dataValidation type="list" allowBlank="1" showInputMessage="1" showErrorMessage="1" sqref="C39" xr:uid="{F743F76E-CB96-43F1-8049-5AF84CC1F7A1}">
      <formula1>"Select one…,Licensed Proprietary, Open Source, Undetermined"</formula1>
    </dataValidation>
    <dataValidation type="list" allowBlank="1" showInputMessage="1" showErrorMessage="1" sqref="C42" xr:uid="{DFE16016-D24E-4159-84D0-5B01FCB3EA10}">
      <formula1>"Select one…,Open, Closed, Undetermined"</formula1>
    </dataValidation>
    <dataValidation type="list" allowBlank="1" showInputMessage="1" showErrorMessage="1" sqref="C43" xr:uid="{BD580611-FB1D-4D71-8B91-66B92E3B4327}">
      <formula1>"Select one…,Yes, No, Nth Party, Undetermined"</formula1>
    </dataValidation>
    <dataValidation type="list" allowBlank="1" showInputMessage="1" showErrorMessage="1" sqref="C22" xr:uid="{D69E54C2-CB00-4066-A322-DAF462FD9EB0}">
      <formula1>"Select one…,Yes-Global, Yes-Your Instance Only, No, Optional-Global Setting, Optional-Your Instance Only, Optional-Per User, Undetermined"</formula1>
    </dataValidation>
    <dataValidation type="list" allowBlank="1" showInputMessage="1" showErrorMessage="1" sqref="C23" xr:uid="{3465D352-A0C7-4069-8CE0-B727BF867003}">
      <formula1>"Select one…,Yes, No, Undetermined,N/A"</formula1>
    </dataValidation>
    <dataValidation type="list" allowBlank="1" showInputMessage="1" showErrorMessage="1" sqref="C88" xr:uid="{22E7F72D-542C-40DC-B49E-6E55EE6B8D40}">
      <formula1>"Select one…,Customer, Vendor, Depends on the Input or Output, Undetermined"</formula1>
    </dataValidation>
  </dataValidations>
  <pageMargins left="0.7" right="0.7" top="0.75" bottom="0.75" header="0.3" footer="0.3"/>
  <pageSetup scale="65" fitToHeight="100" orientation="portrait" r:id="rId1"/>
  <headerFooter>
    <oddHeader>&amp;C//Confidential//</oddHeader>
    <oddFooter>&amp;Cv.2023.11.21</oddFooter>
  </headerFooter>
  <ignoredErrors>
    <ignoredError sqref="B10" calculatedColumn="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0B1D7-619E-43FA-8729-F0C9B65EF718}">
  <sheetPr>
    <tabColor rgb="FFE0E0FA"/>
    <pageSetUpPr fitToPage="1"/>
  </sheetPr>
  <dimension ref="A1:E146"/>
  <sheetViews>
    <sheetView showGridLines="0" zoomScale="130" zoomScaleNormal="130" workbookViewId="0">
      <selection activeCell="C144" sqref="C144:D144"/>
    </sheetView>
  </sheetViews>
  <sheetFormatPr defaultColWidth="9.140625" defaultRowHeight="12" x14ac:dyDescent="0.2"/>
  <cols>
    <col min="1" max="1" width="9.140625" style="5"/>
    <col min="2" max="2" width="59" style="19" customWidth="1"/>
    <col min="3" max="3" width="26.28515625" style="87" customWidth="1"/>
    <col min="4" max="4" width="64.42578125" style="87" customWidth="1"/>
    <col min="5" max="5" width="13" style="5" customWidth="1"/>
    <col min="6" max="16384" width="9.140625" style="5"/>
  </cols>
  <sheetData>
    <row r="1" spans="1:4" ht="18" x14ac:dyDescent="0.2">
      <c r="A1" s="230" t="str">
        <f>'1- Assessment Model'!A1</f>
        <v>Generative AI - Vendor Evaluation and Qualitative Risk Assessment</v>
      </c>
      <c r="B1" s="231"/>
      <c r="C1" s="231"/>
      <c r="D1" s="231"/>
    </row>
    <row r="2" spans="1:4" s="4" customFormat="1" ht="15.75" x14ac:dyDescent="0.25">
      <c r="B2" s="82" t="str">
        <f>'1- Assessment Model'!B5</f>
        <v>Third-Party Name:</v>
      </c>
      <c r="C2" s="83" t="str">
        <f>'1- Assessment Model'!C5</f>
        <v>Acme, Inc. (example only)</v>
      </c>
      <c r="D2" s="84"/>
    </row>
    <row r="3" spans="1:4" x14ac:dyDescent="0.2">
      <c r="B3" s="85" t="str">
        <f>'1- Assessment Model'!B6</f>
        <v xml:space="preserve">Website: </v>
      </c>
      <c r="C3" s="86" t="str">
        <f>'1- Assessment Model'!C6</f>
        <v>https://www.acmeinc.com (example)</v>
      </c>
    </row>
    <row r="4" spans="1:4" x14ac:dyDescent="0.2">
      <c r="B4" s="85" t="str">
        <f>'1- Assessment Model'!B7</f>
        <v>Product/Service:</v>
      </c>
      <c r="C4" s="86" t="str">
        <f>'1- Assessment Model'!C7</f>
        <v>Example generative AI service name</v>
      </c>
    </row>
    <row r="5" spans="1:4" x14ac:dyDescent="0.2">
      <c r="B5" s="85" t="str">
        <f>'1- Assessment Model'!B8</f>
        <v>Date Completed:</v>
      </c>
      <c r="C5" s="88">
        <f>'1- Assessment Model'!C8</f>
        <v>45219</v>
      </c>
    </row>
    <row r="6" spans="1:4" x14ac:dyDescent="0.2">
      <c r="A6" s="235" t="s">
        <v>249</v>
      </c>
      <c r="B6" s="235"/>
      <c r="C6" s="235"/>
      <c r="D6" s="235"/>
    </row>
    <row r="7" spans="1:4" x14ac:dyDescent="0.2">
      <c r="A7" s="236" t="s">
        <v>250</v>
      </c>
      <c r="B7" s="236"/>
      <c r="C7" s="236"/>
      <c r="D7" s="236"/>
    </row>
    <row r="8" spans="1:4" x14ac:dyDescent="0.2">
      <c r="A8" s="89" t="s">
        <v>251</v>
      </c>
      <c r="B8" s="89"/>
      <c r="C8" s="89"/>
      <c r="D8" s="89"/>
    </row>
    <row r="9" spans="1:4" x14ac:dyDescent="0.2">
      <c r="A9" s="237" t="s">
        <v>252</v>
      </c>
      <c r="B9" s="237"/>
      <c r="C9" s="237"/>
      <c r="D9" s="237"/>
    </row>
    <row r="10" spans="1:4" x14ac:dyDescent="0.2">
      <c r="A10" s="90"/>
      <c r="B10" s="90"/>
      <c r="C10" s="90"/>
      <c r="D10" s="90"/>
    </row>
    <row r="11" spans="1:4" ht="18" x14ac:dyDescent="0.2">
      <c r="A11" s="194"/>
      <c r="B11" s="195" t="s">
        <v>253</v>
      </c>
      <c r="C11" s="196"/>
      <c r="D11" s="196"/>
    </row>
    <row r="12" spans="1:4" x14ac:dyDescent="0.2">
      <c r="A12" s="90"/>
      <c r="B12" s="91" t="s">
        <v>254</v>
      </c>
      <c r="C12" s="90"/>
      <c r="D12" s="90"/>
    </row>
    <row r="13" spans="1:4" x14ac:dyDescent="0.2">
      <c r="A13" s="90"/>
      <c r="B13" s="91" t="s">
        <v>255</v>
      </c>
      <c r="C13" s="90"/>
      <c r="D13" s="90"/>
    </row>
    <row r="14" spans="1:4" x14ac:dyDescent="0.2">
      <c r="A14" s="90"/>
      <c r="B14" s="91" t="s">
        <v>256</v>
      </c>
      <c r="C14" s="90"/>
      <c r="D14" s="90"/>
    </row>
    <row r="15" spans="1:4" x14ac:dyDescent="0.2">
      <c r="A15" s="90"/>
      <c r="B15" s="92" t="s">
        <v>257</v>
      </c>
      <c r="C15" s="90"/>
      <c r="D15" s="90"/>
    </row>
    <row r="16" spans="1:4" x14ac:dyDescent="0.2">
      <c r="A16" s="90"/>
      <c r="B16" s="92" t="s">
        <v>318</v>
      </c>
      <c r="C16" s="90"/>
      <c r="D16" s="90"/>
    </row>
    <row r="17" spans="1:5" x14ac:dyDescent="0.2">
      <c r="A17" s="90"/>
      <c r="B17" s="92" t="s">
        <v>319</v>
      </c>
      <c r="C17" s="90"/>
      <c r="D17" s="90"/>
    </row>
    <row r="18" spans="1:5" x14ac:dyDescent="0.2">
      <c r="A18" s="90"/>
      <c r="B18" s="92" t="s">
        <v>258</v>
      </c>
      <c r="C18" s="90"/>
      <c r="D18" s="90"/>
    </row>
    <row r="19" spans="1:5" x14ac:dyDescent="0.2">
      <c r="A19" s="90"/>
      <c r="B19" s="92" t="s">
        <v>259</v>
      </c>
      <c r="C19" s="90"/>
      <c r="D19" s="90"/>
    </row>
    <row r="20" spans="1:5" x14ac:dyDescent="0.2">
      <c r="A20" s="90"/>
      <c r="B20" s="92" t="s">
        <v>260</v>
      </c>
      <c r="C20" s="90"/>
      <c r="D20" s="90"/>
    </row>
    <row r="21" spans="1:5" x14ac:dyDescent="0.2">
      <c r="A21" s="90"/>
      <c r="B21" s="92" t="s">
        <v>320</v>
      </c>
      <c r="C21" s="90"/>
      <c r="D21" s="90"/>
    </row>
    <row r="22" spans="1:5" x14ac:dyDescent="0.2">
      <c r="A22" s="90"/>
      <c r="B22" s="91" t="s">
        <v>261</v>
      </c>
      <c r="C22" s="90"/>
      <c r="D22" s="90"/>
    </row>
    <row r="24" spans="1:5" ht="18" x14ac:dyDescent="0.2">
      <c r="A24" s="194"/>
      <c r="B24" s="195" t="s">
        <v>254</v>
      </c>
      <c r="C24" s="196"/>
      <c r="D24" s="196"/>
    </row>
    <row r="25" spans="1:5" x14ac:dyDescent="0.2">
      <c r="A25" s="93" t="s">
        <v>262</v>
      </c>
      <c r="B25" s="94"/>
      <c r="C25" s="95"/>
      <c r="D25" s="96"/>
    </row>
    <row r="26" spans="1:5" x14ac:dyDescent="0.2">
      <c r="A26" s="97"/>
      <c r="B26" s="98" t="s">
        <v>245</v>
      </c>
      <c r="C26" s="98" t="s">
        <v>263</v>
      </c>
      <c r="D26" s="99" t="s">
        <v>321</v>
      </c>
      <c r="E26" s="19"/>
    </row>
    <row r="27" spans="1:5" x14ac:dyDescent="0.2">
      <c r="A27" s="100" t="str">
        <f>'1- Assessment Model'!A13</f>
        <v>1</v>
      </c>
      <c r="B27" s="101" t="str">
        <f>'1- Assessment Model'!B13</f>
        <v>Use of Generative AI (GenAI)</v>
      </c>
      <c r="C27" s="102" t="str">
        <f>IF('1- Assessment Model'!F13=1,"LOW",IF('1- Assessment Model'!F13=2,"MODERATE",IF('1- Assessment Model'!F13=3,"HIGH","")))</f>
        <v/>
      </c>
      <c r="D27" s="103" t="b">
        <f>IF('1- Assessment Model'!F13=1,'1- Assessment Model'!C13,IF('1- Assessment Model'!F13=2,'1- Assessment Model'!D13,IF('1- Assessment Model'!F13=3,'1- Assessment Model'!E13)))</f>
        <v>0</v>
      </c>
      <c r="E27" s="19"/>
    </row>
    <row r="28" spans="1:5" x14ac:dyDescent="0.2">
      <c r="A28" s="100" t="str">
        <f>'1- Assessment Model'!A14</f>
        <v>2</v>
      </c>
      <c r="B28" s="101" t="str">
        <f>'1- Assessment Model'!B14</f>
        <v>Business Integration</v>
      </c>
      <c r="C28" s="102" t="str">
        <f>IF('1- Assessment Model'!F14=1,"LOW",IF('1- Assessment Model'!F14=2,"MODERATE",IF('1- Assessment Model'!F14=3,"HIGH","")))</f>
        <v/>
      </c>
      <c r="D28" s="103" t="b">
        <f>IF('1- Assessment Model'!F14=1,'1- Assessment Model'!C14,IF('1- Assessment Model'!F14=2,'1- Assessment Model'!D14,IF('1- Assessment Model'!F14=3,'1- Assessment Model'!E14)))</f>
        <v>0</v>
      </c>
      <c r="E28" s="19"/>
    </row>
    <row r="29" spans="1:5" x14ac:dyDescent="0.2">
      <c r="A29" s="100" t="str">
        <f>'1- Assessment Model'!A15</f>
        <v>3</v>
      </c>
      <c r="B29" s="101" t="str">
        <f>'1- Assessment Model'!B15</f>
        <v>Use of Confidential Data</v>
      </c>
      <c r="C29" s="102" t="str">
        <f>IF('1- Assessment Model'!F15=1,"LOW",IF('1- Assessment Model'!F15=2,"MODERATE",IF('1- Assessment Model'!F15=3,"HIGH","")))</f>
        <v/>
      </c>
      <c r="D29" s="103" t="b">
        <f>IF('1- Assessment Model'!F15=1,'1- Assessment Model'!C15,IF('1- Assessment Model'!F15=2,'1- Assessment Model'!D15,IF('1- Assessment Model'!F15=3,'1- Assessment Model'!E15)))</f>
        <v>0</v>
      </c>
      <c r="E29" s="19"/>
    </row>
    <row r="30" spans="1:5" x14ac:dyDescent="0.2">
      <c r="A30" s="100" t="str">
        <f>'1- Assessment Model'!A16</f>
        <v>4</v>
      </c>
      <c r="B30" s="101" t="str">
        <f>'1- Assessment Model'!B16</f>
        <v>Business Resiliency</v>
      </c>
      <c r="C30" s="102" t="str">
        <f>IF('1- Assessment Model'!F16=1,"LOW",IF('1- Assessment Model'!F16=2,"MODERATE",IF('1- Assessment Model'!F16=3,"HIGH","")))</f>
        <v/>
      </c>
      <c r="D30" s="103" t="b">
        <f>IF('1- Assessment Model'!F16=1,'1- Assessment Model'!C16,IF('1- Assessment Model'!F16=2,'1- Assessment Model'!D16,IF('1- Assessment Model'!F16=3,'1- Assessment Model'!E16)))</f>
        <v>0</v>
      </c>
      <c r="E30" s="19"/>
    </row>
    <row r="31" spans="1:5" x14ac:dyDescent="0.2">
      <c r="A31" s="104"/>
      <c r="B31" s="105" t="str">
        <f>CONCATENATE("Based on the above Risk Analysis, the Level "&amp;'1- Assessment Model'!F18&amp;" questionnaire was sent to the vendor. The vendor's responses are shown below.")</f>
        <v>Based on the above Risk Analysis, the Level 0 questionnaire was sent to the vendor. The vendor's responses are shown below.</v>
      </c>
      <c r="C31" s="105"/>
      <c r="D31" s="106"/>
      <c r="E31" s="19"/>
    </row>
    <row r="32" spans="1:5" x14ac:dyDescent="0.2">
      <c r="A32" s="104"/>
      <c r="B32" s="104"/>
      <c r="C32" s="104"/>
      <c r="D32" s="104"/>
    </row>
    <row r="33" spans="1:4" ht="18" x14ac:dyDescent="0.2">
      <c r="A33" s="194"/>
      <c r="B33" s="195" t="s">
        <v>255</v>
      </c>
      <c r="C33" s="196"/>
      <c r="D33" s="196"/>
    </row>
    <row r="34" spans="1:4" s="107" customFormat="1" x14ac:dyDescent="0.2">
      <c r="A34" s="235" t="s">
        <v>322</v>
      </c>
      <c r="B34" s="235"/>
      <c r="C34" s="235"/>
      <c r="D34" s="235"/>
    </row>
    <row r="35" spans="1:4" s="107" customFormat="1" x14ac:dyDescent="0.2">
      <c r="A35" s="108"/>
      <c r="B35" s="109" t="str">
        <f>IF('2 - Stakeholder Questionnaire'!C3="No","**The Internal Stakeholder Questionnaire was not used in this assessment.**","")</f>
        <v>**The Internal Stakeholder Questionnaire was not used in this assessment.**</v>
      </c>
      <c r="C35" s="109"/>
      <c r="D35" s="110"/>
    </row>
    <row r="36" spans="1:4" s="114" customFormat="1" ht="15" x14ac:dyDescent="0.25">
      <c r="A36" s="111"/>
      <c r="B36" s="112" t="s">
        <v>264</v>
      </c>
      <c r="C36" s="113" t="s">
        <v>265</v>
      </c>
      <c r="D36" s="113" t="s">
        <v>240</v>
      </c>
    </row>
    <row r="37" spans="1:4" x14ac:dyDescent="0.2">
      <c r="A37" s="115" t="str">
        <f>'2 - Stakeholder Questionnaire'!A11</f>
        <v>1</v>
      </c>
      <c r="B37" s="116" t="str">
        <f>'2 - Stakeholder Questionnaire'!B11</f>
        <v>EXCLUDED</v>
      </c>
      <c r="C37" s="117" t="str">
        <f>'2 - Stakeholder Questionnaire'!C11</f>
        <v>[use comments]</v>
      </c>
      <c r="D37" s="117" t="str">
        <f>IF('2 - Stakeholder Questionnaire'!D11="","No comments provided",'2 - Stakeholder Questionnaire'!D11)</f>
        <v>No comments provided</v>
      </c>
    </row>
    <row r="38" spans="1:4" x14ac:dyDescent="0.2">
      <c r="A38" s="30" t="str">
        <f>'2 - Stakeholder Questionnaire'!A12</f>
        <v>2</v>
      </c>
      <c r="B38" s="118" t="str">
        <f>'2 - Stakeholder Questionnaire'!B12</f>
        <v>EXCLUDED</v>
      </c>
      <c r="C38" s="119" t="str">
        <f>'2 - Stakeholder Questionnaire'!C12</f>
        <v>Select one…</v>
      </c>
      <c r="D38" s="119" t="str">
        <f>IF('2 - Stakeholder Questionnaire'!D12="","No comments provided",'2 - Stakeholder Questionnaire'!D12)</f>
        <v>No comments provided</v>
      </c>
    </row>
    <row r="39" spans="1:4" x14ac:dyDescent="0.2">
      <c r="A39" s="30" t="str">
        <f>'2 - Stakeholder Questionnaire'!A13</f>
        <v>3</v>
      </c>
      <c r="B39" s="118" t="str">
        <f>'2 - Stakeholder Questionnaire'!B13</f>
        <v>EXCLUDED</v>
      </c>
      <c r="C39" s="119" t="str">
        <f>'2 - Stakeholder Questionnaire'!C13</f>
        <v>Select one…</v>
      </c>
      <c r="D39" s="119" t="str">
        <f>IF('2 - Stakeholder Questionnaire'!D13="","No comments provided",'2 - Stakeholder Questionnaire'!D13)</f>
        <v>No comments provided</v>
      </c>
    </row>
    <row r="40" spans="1:4" x14ac:dyDescent="0.2">
      <c r="A40" s="30" t="str">
        <f>'2 - Stakeholder Questionnaire'!A14</f>
        <v>4</v>
      </c>
      <c r="B40" s="199" t="str">
        <f>'2 - Stakeholder Questionnaire'!B14</f>
        <v>EXCLUDED</v>
      </c>
      <c r="C40" s="119" t="str">
        <f>'2 - Stakeholder Questionnaire'!C14</f>
        <v>Select one…</v>
      </c>
      <c r="D40" s="119" t="str">
        <f>IF('2 - Stakeholder Questionnaire'!D14="","No comments provided",'2 - Stakeholder Questionnaire'!D14)</f>
        <v>No comments provided</v>
      </c>
    </row>
    <row r="41" spans="1:4" x14ac:dyDescent="0.2">
      <c r="A41" s="30" t="str">
        <f>'2 - Stakeholder Questionnaire'!A15</f>
        <v>5</v>
      </c>
      <c r="B41" s="118" t="str">
        <f>'2 - Stakeholder Questionnaire'!B15</f>
        <v>EXCLUDED</v>
      </c>
      <c r="C41" s="119" t="str">
        <f>'2 - Stakeholder Questionnaire'!C15</f>
        <v>Select one…</v>
      </c>
      <c r="D41" s="119" t="str">
        <f>IF('2 - Stakeholder Questionnaire'!D15="","No comments provided",'2 - Stakeholder Questionnaire'!D15)</f>
        <v>No comments provided</v>
      </c>
    </row>
    <row r="42" spans="1:4" x14ac:dyDescent="0.2">
      <c r="A42" s="30" t="str">
        <f>'2 - Stakeholder Questionnaire'!A16</f>
        <v>6</v>
      </c>
      <c r="B42" s="118" t="str">
        <f>'2 - Stakeholder Questionnaire'!B16</f>
        <v>EXCLUDED</v>
      </c>
      <c r="C42" s="119" t="str">
        <f>'2 - Stakeholder Questionnaire'!C16</f>
        <v>Select one…</v>
      </c>
      <c r="D42" s="119" t="str">
        <f>IF('2 - Stakeholder Questionnaire'!D16="","No comments provided",'2 - Stakeholder Questionnaire'!D16)</f>
        <v>No comments provided</v>
      </c>
    </row>
    <row r="43" spans="1:4" x14ac:dyDescent="0.2">
      <c r="A43" s="30" t="str">
        <f>'2 - Stakeholder Questionnaire'!A17</f>
        <v>7</v>
      </c>
      <c r="B43" s="118" t="str">
        <f>'2 - Stakeholder Questionnaire'!B17</f>
        <v>EXCLUDED</v>
      </c>
      <c r="C43" s="119" t="str">
        <f>'2 - Stakeholder Questionnaire'!C17</f>
        <v>Select one…</v>
      </c>
      <c r="D43" s="119" t="str">
        <f>IF('2 - Stakeholder Questionnaire'!D17="","No comments provided",'2 - Stakeholder Questionnaire'!D17)</f>
        <v>No comments provided</v>
      </c>
    </row>
    <row r="44" spans="1:4" x14ac:dyDescent="0.2">
      <c r="A44" s="30" t="str">
        <f>'2 - Stakeholder Questionnaire'!A18</f>
        <v>8</v>
      </c>
      <c r="B44" s="118" t="str">
        <f>'2 - Stakeholder Questionnaire'!B18</f>
        <v>EXCLUDED</v>
      </c>
      <c r="C44" s="119" t="str">
        <f>'2 - Stakeholder Questionnaire'!C18</f>
        <v>Select one…</v>
      </c>
      <c r="D44" s="119" t="str">
        <f>IF('2 - Stakeholder Questionnaire'!D18="","No comments provided",'2 - Stakeholder Questionnaire'!D18)</f>
        <v>No comments provided</v>
      </c>
    </row>
    <row r="45" spans="1:4" x14ac:dyDescent="0.2">
      <c r="A45" s="30" t="str">
        <f>'2 - Stakeholder Questionnaire'!A19</f>
        <v>9</v>
      </c>
      <c r="B45" s="199" t="str">
        <f>'2 - Stakeholder Questionnaire'!B19</f>
        <v>EXCLUDED</v>
      </c>
      <c r="C45" s="119" t="str">
        <f>'2 - Stakeholder Questionnaire'!C19</f>
        <v>[use comments]</v>
      </c>
      <c r="D45" s="119" t="str">
        <f>IF('2 - Stakeholder Questionnaire'!D19="","No comments provided",'2 - Stakeholder Questionnaire'!D19)</f>
        <v>No comments provided</v>
      </c>
    </row>
    <row r="46" spans="1:4" x14ac:dyDescent="0.2">
      <c r="A46" s="30" t="str">
        <f>'2 - Stakeholder Questionnaire'!A20</f>
        <v>10</v>
      </c>
      <c r="B46" s="199" t="str">
        <f>'2 - Stakeholder Questionnaire'!B20</f>
        <v>EXCLUDED</v>
      </c>
      <c r="C46" s="119" t="str">
        <f>'2 - Stakeholder Questionnaire'!C20</f>
        <v>Select one…</v>
      </c>
      <c r="D46" s="119" t="str">
        <f>IF('2 - Stakeholder Questionnaire'!D20="","No comments provided",'2 - Stakeholder Questionnaire'!D20)</f>
        <v>No comments provided</v>
      </c>
    </row>
    <row r="47" spans="1:4" x14ac:dyDescent="0.2">
      <c r="A47" s="30" t="str">
        <f>'2 - Stakeholder Questionnaire'!A21</f>
        <v>11</v>
      </c>
      <c r="B47" s="118" t="str">
        <f>'2 - Stakeholder Questionnaire'!B21</f>
        <v>EXCLUDED</v>
      </c>
      <c r="C47" s="119" t="str">
        <f>'2 - Stakeholder Questionnaire'!C21</f>
        <v>Select one…</v>
      </c>
      <c r="D47" s="119" t="str">
        <f>IF('2 - Stakeholder Questionnaire'!D21="","No comments provided",'2 - Stakeholder Questionnaire'!D21)</f>
        <v>No comments provided</v>
      </c>
    </row>
    <row r="48" spans="1:4" x14ac:dyDescent="0.2">
      <c r="A48" s="120" t="s">
        <v>266</v>
      </c>
      <c r="B48" s="121" t="s">
        <v>266</v>
      </c>
      <c r="C48" s="122" t="s">
        <v>266</v>
      </c>
      <c r="D48" s="122" t="s">
        <v>266</v>
      </c>
    </row>
    <row r="49" spans="1:4" ht="18" x14ac:dyDescent="0.2">
      <c r="A49" s="194"/>
      <c r="B49" s="195" t="s">
        <v>256</v>
      </c>
      <c r="C49" s="196"/>
      <c r="D49" s="196"/>
    </row>
    <row r="50" spans="1:4" x14ac:dyDescent="0.2">
      <c r="A50" s="232" t="s">
        <v>323</v>
      </c>
      <c r="B50" s="233"/>
      <c r="C50" s="233"/>
      <c r="D50" s="234"/>
    </row>
    <row r="51" spans="1:4" ht="15" x14ac:dyDescent="0.25">
      <c r="A51" s="123" t="str">
        <f>'3 - Vendor Questionnaire'!A10</f>
        <v>1.0</v>
      </c>
      <c r="B51" s="124" t="str">
        <f>'3 - Vendor Questionnaire'!B10</f>
        <v>General (Discovery)</v>
      </c>
      <c r="C51" s="125" t="s">
        <v>265</v>
      </c>
      <c r="D51" s="126" t="s">
        <v>240</v>
      </c>
    </row>
    <row r="52" spans="1:4" x14ac:dyDescent="0.2">
      <c r="A52" s="30" t="str">
        <f>'3 - Vendor Questionnaire'!A11</f>
        <v>1.1</v>
      </c>
      <c r="B52" s="127" t="str">
        <f>'3 - Vendor Questionnaire'!B11</f>
        <v/>
      </c>
      <c r="C52" s="128" t="str">
        <f>'3 - Vendor Questionnaire'!C11</f>
        <v>Select one…</v>
      </c>
      <c r="D52" s="119" t="str">
        <f>IF('3 - Vendor Questionnaire'!D11="","No comments provided",'3 - Vendor Questionnaire'!D11)</f>
        <v>No comments provided</v>
      </c>
    </row>
    <row r="53" spans="1:4" x14ac:dyDescent="0.2">
      <c r="A53" s="30" t="str">
        <f>'3 - Vendor Questionnaire'!A12</f>
        <v>1.2</v>
      </c>
      <c r="B53" s="127" t="str">
        <f>'3 - Vendor Questionnaire'!B12</f>
        <v/>
      </c>
      <c r="C53" s="128" t="str">
        <f>'3 - Vendor Questionnaire'!C12</f>
        <v>Select one…</v>
      </c>
      <c r="D53" s="119" t="str">
        <f>IF('3 - Vendor Questionnaire'!D12="","No comments provided",'3 - Vendor Questionnaire'!D12)</f>
        <v>No comments provided</v>
      </c>
    </row>
    <row r="54" spans="1:4" x14ac:dyDescent="0.2">
      <c r="A54" s="30" t="str">
        <f>'3 - Vendor Questionnaire'!A13</f>
        <v>1.3</v>
      </c>
      <c r="B54" s="129" t="str">
        <f>'3 - Vendor Questionnaire'!B13</f>
        <v>**Please answer questions 1.1. and 1.2 before proceeding.**</v>
      </c>
      <c r="C54" s="130"/>
      <c r="D54" s="131"/>
    </row>
    <row r="55" spans="1:4" x14ac:dyDescent="0.2">
      <c r="A55" s="30" t="str">
        <f>'3 - Vendor Questionnaire'!A14</f>
        <v>1.4</v>
      </c>
      <c r="B55" s="132" t="str">
        <f>'3 - Vendor Questionnaire'!B14</f>
        <v/>
      </c>
      <c r="C55" s="128" t="str">
        <f>'3 - Vendor Questionnaire'!C14</f>
        <v>Select one…</v>
      </c>
      <c r="D55" s="119" t="str">
        <f>IF('3 - Vendor Questionnaire'!D14="","No comments provided",'3 - Vendor Questionnaire'!D14)</f>
        <v>No comments provided</v>
      </c>
    </row>
    <row r="56" spans="1:4" x14ac:dyDescent="0.2">
      <c r="A56" s="30" t="str">
        <f>'3 - Vendor Questionnaire'!A15</f>
        <v>1.5</v>
      </c>
      <c r="B56" s="132" t="str">
        <f>'3 - Vendor Questionnaire'!B15</f>
        <v/>
      </c>
      <c r="C56" s="128" t="str">
        <f>'3 - Vendor Questionnaire'!C15</f>
        <v>Select one…</v>
      </c>
      <c r="D56" s="119" t="str">
        <f>IF('3 - Vendor Questionnaire'!D15="","No comments provided",'3 - Vendor Questionnaire'!D15)</f>
        <v>No comments provided</v>
      </c>
    </row>
    <row r="57" spans="1:4" ht="15" x14ac:dyDescent="0.25">
      <c r="A57" s="111" t="str">
        <f>'3 - Vendor Questionnaire'!A16</f>
        <v>2.0</v>
      </c>
      <c r="B57" s="133" t="str">
        <f>'3 - Vendor Questionnaire'!B16</f>
        <v>Data Privacy, Retention, and Deletion</v>
      </c>
      <c r="C57" s="125" t="s">
        <v>265</v>
      </c>
      <c r="D57" s="126" t="s">
        <v>240</v>
      </c>
    </row>
    <row r="58" spans="1:4" x14ac:dyDescent="0.2">
      <c r="A58" s="30" t="str">
        <f>'3 - Vendor Questionnaire'!A17</f>
        <v>2.1</v>
      </c>
      <c r="B58" s="127" t="str">
        <f>'3 - Vendor Questionnaire'!B17</f>
        <v>EXCLUDED</v>
      </c>
      <c r="C58" s="128" t="str">
        <f>'3 - Vendor Questionnaire'!C17</f>
        <v>Select one…</v>
      </c>
      <c r="D58" s="119" t="str">
        <f>IF('3 - Vendor Questionnaire'!D17="","No comments provided",'3 - Vendor Questionnaire'!D17)</f>
        <v>No comments provided</v>
      </c>
    </row>
    <row r="59" spans="1:4" x14ac:dyDescent="0.2">
      <c r="A59" s="30" t="str">
        <f>'3 - Vendor Questionnaire'!A18</f>
        <v>2.2</v>
      </c>
      <c r="B59" s="127" t="str">
        <f>'3 - Vendor Questionnaire'!B18</f>
        <v>EXCLUDED</v>
      </c>
      <c r="C59" s="128" t="str">
        <f>'3 - Vendor Questionnaire'!C18</f>
        <v>Select one…</v>
      </c>
      <c r="D59" s="119" t="str">
        <f>IF('3 - Vendor Questionnaire'!D18="","No comments provided",'3 - Vendor Questionnaire'!D18)</f>
        <v>No comments provided</v>
      </c>
    </row>
    <row r="60" spans="1:4" x14ac:dyDescent="0.2">
      <c r="A60" s="30" t="str">
        <f>'3 - Vendor Questionnaire'!A19</f>
        <v>2.3</v>
      </c>
      <c r="B60" s="127" t="str">
        <f>'3 - Vendor Questionnaire'!B19</f>
        <v>EXCLUDED</v>
      </c>
      <c r="C60" s="128" t="str">
        <f>'3 - Vendor Questionnaire'!C19</f>
        <v>Select one…</v>
      </c>
      <c r="D60" s="119" t="str">
        <f>IF('3 - Vendor Questionnaire'!D19="","No comments provided",'3 - Vendor Questionnaire'!D19)</f>
        <v>No comments provided</v>
      </c>
    </row>
    <row r="61" spans="1:4" x14ac:dyDescent="0.2">
      <c r="A61" s="30" t="str">
        <f>'3 - Vendor Questionnaire'!A20</f>
        <v>2.4</v>
      </c>
      <c r="B61" s="134" t="str">
        <f>'3 - Vendor Questionnaire'!B20</f>
        <v>EXCLUDED</v>
      </c>
      <c r="C61" s="128" t="str">
        <f>'3 - Vendor Questionnaire'!C20</f>
        <v>Select one…</v>
      </c>
      <c r="D61" s="119" t="str">
        <f>IF('3 - Vendor Questionnaire'!D20="","No comments provided",'3 - Vendor Questionnaire'!D20)</f>
        <v>No comments provided</v>
      </c>
    </row>
    <row r="62" spans="1:4" x14ac:dyDescent="0.2">
      <c r="A62" s="30" t="str">
        <f>'3 - Vendor Questionnaire'!A21</f>
        <v>2.5</v>
      </c>
      <c r="B62" s="134" t="str">
        <f>'3 - Vendor Questionnaire'!B21</f>
        <v>EXCLUDED</v>
      </c>
      <c r="C62" s="128" t="str">
        <f>'3 - Vendor Questionnaire'!C21</f>
        <v>Select one…</v>
      </c>
      <c r="D62" s="119" t="str">
        <f>IF('3 - Vendor Questionnaire'!D21="","No comments provided",'3 - Vendor Questionnaire'!D21)</f>
        <v>No comments provided</v>
      </c>
    </row>
    <row r="63" spans="1:4" x14ac:dyDescent="0.2">
      <c r="A63" s="30" t="str">
        <f>'3 - Vendor Questionnaire'!A22</f>
        <v>2.6</v>
      </c>
      <c r="B63" s="134" t="str">
        <f>'3 - Vendor Questionnaire'!B22</f>
        <v>EXCLUDED</v>
      </c>
      <c r="C63" s="128" t="str">
        <f>'3 - Vendor Questionnaire'!C22</f>
        <v>Select one…</v>
      </c>
      <c r="D63" s="119" t="str">
        <f>IF('3 - Vendor Questionnaire'!D22="","No comments provided",'3 - Vendor Questionnaire'!D22)</f>
        <v>No comments provided</v>
      </c>
    </row>
    <row r="64" spans="1:4" x14ac:dyDescent="0.2">
      <c r="A64" s="30" t="str">
        <f>'3 - Vendor Questionnaire'!A23</f>
        <v>2.7</v>
      </c>
      <c r="B64" s="134" t="str">
        <f>'3 - Vendor Questionnaire'!B23</f>
        <v>EXCLUDED</v>
      </c>
      <c r="C64" s="128" t="str">
        <f>'3 - Vendor Questionnaire'!C23</f>
        <v>Select one…</v>
      </c>
      <c r="D64" s="119" t="str">
        <f>IF('3 - Vendor Questionnaire'!D23="","No comments provided",'3 - Vendor Questionnaire'!D23)</f>
        <v>No comments provided</v>
      </c>
    </row>
    <row r="65" spans="1:4" x14ac:dyDescent="0.2">
      <c r="A65" s="30" t="str">
        <f>'3 - Vendor Questionnaire'!A24</f>
        <v>2.8</v>
      </c>
      <c r="B65" s="127" t="str">
        <f>'3 - Vendor Questionnaire'!B24</f>
        <v>EXCLUDED</v>
      </c>
      <c r="C65" s="128" t="str">
        <f>'3 - Vendor Questionnaire'!C24</f>
        <v>Select one…</v>
      </c>
      <c r="D65" s="119" t="str">
        <f>IF('3 - Vendor Questionnaire'!D24="","No comments provided",'3 - Vendor Questionnaire'!D24)</f>
        <v>No comments provided</v>
      </c>
    </row>
    <row r="66" spans="1:4" x14ac:dyDescent="0.2">
      <c r="A66" s="30" t="str">
        <f>'3 - Vendor Questionnaire'!A25</f>
        <v>2.9</v>
      </c>
      <c r="B66" s="134" t="str">
        <f>'3 - Vendor Questionnaire'!B25</f>
        <v>EXCLUDED</v>
      </c>
      <c r="C66" s="128" t="str">
        <f>'3 - Vendor Questionnaire'!C25</f>
        <v>Select one…</v>
      </c>
      <c r="D66" s="119" t="str">
        <f>IF('3 - Vendor Questionnaire'!D25="","No comments provided",'3 - Vendor Questionnaire'!D25)</f>
        <v>No comments provided</v>
      </c>
    </row>
    <row r="67" spans="1:4" x14ac:dyDescent="0.2">
      <c r="A67" s="30" t="str">
        <f>'3 - Vendor Questionnaire'!A26</f>
        <v>2.10</v>
      </c>
      <c r="B67" s="127" t="str">
        <f>'3 - Vendor Questionnaire'!B26</f>
        <v>EXCLUDED</v>
      </c>
      <c r="C67" s="128" t="str">
        <f>'3 - Vendor Questionnaire'!C26</f>
        <v>Select one…</v>
      </c>
      <c r="D67" s="119" t="str">
        <f>IF('3 - Vendor Questionnaire'!D26="","No comments provided",'3 - Vendor Questionnaire'!D26)</f>
        <v>No comments provided</v>
      </c>
    </row>
    <row r="68" spans="1:4" x14ac:dyDescent="0.2">
      <c r="A68" s="30" t="str">
        <f>'3 - Vendor Questionnaire'!A27</f>
        <v>2.11</v>
      </c>
      <c r="B68" s="127" t="str">
        <f>'3 - Vendor Questionnaire'!B27</f>
        <v>EXCLUDED</v>
      </c>
      <c r="C68" s="128" t="str">
        <f>'3 - Vendor Questionnaire'!C27</f>
        <v>Select one…</v>
      </c>
      <c r="D68" s="119" t="str">
        <f>IF('3 - Vendor Questionnaire'!D27="","No comments provided",'3 - Vendor Questionnaire'!D27)</f>
        <v>No comments provided</v>
      </c>
    </row>
    <row r="69" spans="1:4" x14ac:dyDescent="0.2">
      <c r="A69" s="30" t="str">
        <f>'3 - Vendor Questionnaire'!A28</f>
        <v>2.12</v>
      </c>
      <c r="B69" s="127" t="str">
        <f>'3 - Vendor Questionnaire'!B28</f>
        <v>EXCLUDED</v>
      </c>
      <c r="C69" s="128" t="str">
        <f>'3 - Vendor Questionnaire'!C28</f>
        <v>Select one…</v>
      </c>
      <c r="D69" s="119" t="str">
        <f>IF('3 - Vendor Questionnaire'!D28="","No comments provided",'3 - Vendor Questionnaire'!D28)</f>
        <v>No comments provided</v>
      </c>
    </row>
    <row r="70" spans="1:4" x14ac:dyDescent="0.2">
      <c r="A70" s="30" t="str">
        <f>'3 - Vendor Questionnaire'!A29</f>
        <v>2.13</v>
      </c>
      <c r="B70" s="127" t="str">
        <f>'3 - Vendor Questionnaire'!B29</f>
        <v>EXCLUDED</v>
      </c>
      <c r="C70" s="128" t="str">
        <f>'3 - Vendor Questionnaire'!C29</f>
        <v>Select one…</v>
      </c>
      <c r="D70" s="119" t="str">
        <f>IF('3 - Vendor Questionnaire'!D29="","No comments provided",'3 - Vendor Questionnaire'!D29)</f>
        <v>No comments provided</v>
      </c>
    </row>
    <row r="71" spans="1:4" x14ac:dyDescent="0.2">
      <c r="A71" s="30" t="str">
        <f>'3 - Vendor Questionnaire'!A30</f>
        <v>2.14</v>
      </c>
      <c r="B71" s="127" t="str">
        <f>'3 - Vendor Questionnaire'!B30</f>
        <v>EXCLUDED</v>
      </c>
      <c r="C71" s="128" t="str">
        <f>'3 - Vendor Questionnaire'!C30</f>
        <v>Select one…</v>
      </c>
      <c r="D71" s="119" t="str">
        <f>IF('3 - Vendor Questionnaire'!D30="","No comments provided",'3 - Vendor Questionnaire'!D30)</f>
        <v>No comments provided</v>
      </c>
    </row>
    <row r="72" spans="1:4" x14ac:dyDescent="0.2">
      <c r="A72" s="30" t="str">
        <f>'3 - Vendor Questionnaire'!A31</f>
        <v>2.15</v>
      </c>
      <c r="B72" s="134" t="str">
        <f>'3 - Vendor Questionnaire'!B31</f>
        <v>EXCLUDED</v>
      </c>
      <c r="C72" s="128" t="str">
        <f>'3 - Vendor Questionnaire'!C31</f>
        <v>Select one…</v>
      </c>
      <c r="D72" s="119" t="str">
        <f>IF('3 - Vendor Questionnaire'!D31="","No comments provided",'3 - Vendor Questionnaire'!D31)</f>
        <v>No comments provided</v>
      </c>
    </row>
    <row r="73" spans="1:4" x14ac:dyDescent="0.2">
      <c r="A73" s="30" t="str">
        <f>'3 - Vendor Questionnaire'!A32</f>
        <v>2.16</v>
      </c>
      <c r="B73" s="134" t="str">
        <f>'3 - Vendor Questionnaire'!B32</f>
        <v>EXCLUDED</v>
      </c>
      <c r="C73" s="128" t="str">
        <f>'3 - Vendor Questionnaire'!C32</f>
        <v>Select one…</v>
      </c>
      <c r="D73" s="119" t="str">
        <f>IF('3 - Vendor Questionnaire'!D32="","No comments provided",'3 - Vendor Questionnaire'!D32)</f>
        <v>No comments provided</v>
      </c>
    </row>
    <row r="74" spans="1:4" x14ac:dyDescent="0.2">
      <c r="A74" s="30" t="str">
        <f>'3 - Vendor Questionnaire'!A33</f>
        <v>2.17</v>
      </c>
      <c r="B74" s="127" t="str">
        <f>'3 - Vendor Questionnaire'!B33</f>
        <v>EXCLUDED</v>
      </c>
      <c r="C74" s="128" t="str">
        <f>'3 - Vendor Questionnaire'!C33</f>
        <v>Select one…</v>
      </c>
      <c r="D74" s="119" t="str">
        <f>IF('3 - Vendor Questionnaire'!D33="","No comments provided",'3 - Vendor Questionnaire'!D33)</f>
        <v>No comments provided</v>
      </c>
    </row>
    <row r="75" spans="1:4" x14ac:dyDescent="0.2">
      <c r="A75" s="30" t="str">
        <f>'3 - Vendor Questionnaire'!A34</f>
        <v>2.18</v>
      </c>
      <c r="B75" s="127" t="str">
        <f>'3 - Vendor Questionnaire'!B34</f>
        <v>EXCLUDED</v>
      </c>
      <c r="C75" s="128" t="str">
        <f>'3 - Vendor Questionnaire'!C34</f>
        <v>Select one…</v>
      </c>
      <c r="D75" s="119" t="str">
        <f>IF('3 - Vendor Questionnaire'!D34="","No comments provided",'3 - Vendor Questionnaire'!D34)</f>
        <v>No comments provided</v>
      </c>
    </row>
    <row r="76" spans="1:4" x14ac:dyDescent="0.2">
      <c r="A76" s="30" t="str">
        <f>'3 - Vendor Questionnaire'!A35</f>
        <v>2.19</v>
      </c>
      <c r="B76" s="127" t="str">
        <f>'3 - Vendor Questionnaire'!B35</f>
        <v>EXCLUDED</v>
      </c>
      <c r="C76" s="128" t="str">
        <f>'3 - Vendor Questionnaire'!C35</f>
        <v>Select one…</v>
      </c>
      <c r="D76" s="119" t="str">
        <f>IF('3 - Vendor Questionnaire'!D35="","No comments provided",'3 - Vendor Questionnaire'!D35)</f>
        <v>No comments provided</v>
      </c>
    </row>
    <row r="77" spans="1:4" x14ac:dyDescent="0.2">
      <c r="A77" s="30" t="str">
        <f>'3 - Vendor Questionnaire'!A36</f>
        <v>2.20</v>
      </c>
      <c r="B77" s="127" t="str">
        <f>'3 - Vendor Questionnaire'!B36</f>
        <v>EXCLUDED</v>
      </c>
      <c r="C77" s="128" t="str">
        <f>'3 - Vendor Questionnaire'!C36</f>
        <v>Select one…</v>
      </c>
      <c r="D77" s="119" t="str">
        <f>IF('3 - Vendor Questionnaire'!D36="","No comments provided",'3 - Vendor Questionnaire'!D36)</f>
        <v>No comments provided</v>
      </c>
    </row>
    <row r="78" spans="1:4" x14ac:dyDescent="0.2">
      <c r="A78" s="30" t="str">
        <f>'3 - Vendor Questionnaire'!A37</f>
        <v>2.21</v>
      </c>
      <c r="B78" s="127" t="str">
        <f>'3 - Vendor Questionnaire'!B37</f>
        <v>EXCLUDED</v>
      </c>
      <c r="C78" s="128" t="str">
        <f>'3 - Vendor Questionnaire'!C37</f>
        <v>Select one…</v>
      </c>
      <c r="D78" s="119" t="str">
        <f>IF('3 - Vendor Questionnaire'!D37="","No comments provided",'3 - Vendor Questionnaire'!D37)</f>
        <v>No comments provided</v>
      </c>
    </row>
    <row r="79" spans="1:4" ht="15.75" x14ac:dyDescent="0.25">
      <c r="A79" s="70" t="str">
        <f>'3 - Vendor Questionnaire'!A38</f>
        <v>3.0</v>
      </c>
      <c r="B79" s="200" t="str">
        <f>'3 - Vendor Questionnaire'!B38</f>
        <v>Model Training, Validation, and Maintenance</v>
      </c>
      <c r="C79" s="125" t="s">
        <v>265</v>
      </c>
      <c r="D79" s="126" t="s">
        <v>240</v>
      </c>
    </row>
    <row r="80" spans="1:4" x14ac:dyDescent="0.2">
      <c r="A80" s="30" t="str">
        <f>'3 - Vendor Questionnaire'!A39</f>
        <v>3.1</v>
      </c>
      <c r="B80" s="127" t="str">
        <f>'3 - Vendor Questionnaire'!B39</f>
        <v>EXCLUDED</v>
      </c>
      <c r="C80" s="128" t="str">
        <f>'3 - Vendor Questionnaire'!C39</f>
        <v>Select one…</v>
      </c>
      <c r="D80" s="119" t="str">
        <f>IF('3 - Vendor Questionnaire'!D39="","No comments provided",'3 - Vendor Questionnaire'!D39)</f>
        <v>No comments provided</v>
      </c>
    </row>
    <row r="81" spans="1:4" x14ac:dyDescent="0.2">
      <c r="A81" s="30" t="str">
        <f>'3 - Vendor Questionnaire'!A40</f>
        <v>3.2</v>
      </c>
      <c r="B81" s="127" t="str">
        <f>'3 - Vendor Questionnaire'!B40</f>
        <v>EXCLUDED</v>
      </c>
      <c r="C81" s="128" t="str">
        <f>'3 - Vendor Questionnaire'!C40</f>
        <v>Select one…</v>
      </c>
      <c r="D81" s="119" t="str">
        <f>IF('3 - Vendor Questionnaire'!D40="","No comments provided",'3 - Vendor Questionnaire'!D40)</f>
        <v>No comments provided</v>
      </c>
    </row>
    <row r="82" spans="1:4" x14ac:dyDescent="0.2">
      <c r="A82" s="30" t="str">
        <f>'3 - Vendor Questionnaire'!A41</f>
        <v>3.3</v>
      </c>
      <c r="B82" s="127" t="str">
        <f>'3 - Vendor Questionnaire'!B41</f>
        <v>EXCLUDED</v>
      </c>
      <c r="C82" s="128" t="str">
        <f>'3 - Vendor Questionnaire'!C41</f>
        <v>Select one…</v>
      </c>
      <c r="D82" s="119" t="str">
        <f>IF('3 - Vendor Questionnaire'!D41="","No comments provided",'3 - Vendor Questionnaire'!D41)</f>
        <v>No comments provided</v>
      </c>
    </row>
    <row r="83" spans="1:4" x14ac:dyDescent="0.2">
      <c r="A83" s="30" t="str">
        <f>'3 - Vendor Questionnaire'!A42</f>
        <v>3.4</v>
      </c>
      <c r="B83" s="134" t="str">
        <f>'3 - Vendor Questionnaire'!B42</f>
        <v>EXCLUDED</v>
      </c>
      <c r="C83" s="128" t="str">
        <f>'3 - Vendor Questionnaire'!C42</f>
        <v>Select one…</v>
      </c>
      <c r="D83" s="119" t="str">
        <f>IF('3 - Vendor Questionnaire'!D42="","No comments provided",'3 - Vendor Questionnaire'!D42)</f>
        <v>No comments provided</v>
      </c>
    </row>
    <row r="84" spans="1:4" x14ac:dyDescent="0.2">
      <c r="A84" s="30" t="str">
        <f>'3 - Vendor Questionnaire'!A43</f>
        <v>3.5</v>
      </c>
      <c r="B84" s="127" t="str">
        <f>'3 - Vendor Questionnaire'!B43</f>
        <v>EXCLUDED</v>
      </c>
      <c r="C84" s="128" t="str">
        <f>'3 - Vendor Questionnaire'!C43</f>
        <v>Select one…</v>
      </c>
      <c r="D84" s="119" t="str">
        <f>IF('3 - Vendor Questionnaire'!D43="","No comments provided",'3 - Vendor Questionnaire'!D43)</f>
        <v>No comments provided</v>
      </c>
    </row>
    <row r="85" spans="1:4" x14ac:dyDescent="0.2">
      <c r="A85" s="30" t="str">
        <f>'3 - Vendor Questionnaire'!A44</f>
        <v>3.6</v>
      </c>
      <c r="B85" s="127" t="str">
        <f>'3 - Vendor Questionnaire'!B44</f>
        <v>EXCLUDED</v>
      </c>
      <c r="C85" s="128" t="str">
        <f>'3 - Vendor Questionnaire'!C44</f>
        <v>Select one…</v>
      </c>
      <c r="D85" s="119" t="str">
        <f>IF('3 - Vendor Questionnaire'!D44="","No comments provided",'3 - Vendor Questionnaire'!D44)</f>
        <v>No comments provided</v>
      </c>
    </row>
    <row r="86" spans="1:4" x14ac:dyDescent="0.2">
      <c r="A86" s="30" t="str">
        <f>'3 - Vendor Questionnaire'!A45</f>
        <v>3.7</v>
      </c>
      <c r="B86" s="127" t="str">
        <f>'3 - Vendor Questionnaire'!B45</f>
        <v>EXCLUDED</v>
      </c>
      <c r="C86" s="128" t="str">
        <f>'3 - Vendor Questionnaire'!C45</f>
        <v>Select one…</v>
      </c>
      <c r="D86" s="119" t="str">
        <f>IF('3 - Vendor Questionnaire'!D45="","No comments provided",'3 - Vendor Questionnaire'!D45)</f>
        <v>No comments provided</v>
      </c>
    </row>
    <row r="87" spans="1:4" x14ac:dyDescent="0.2">
      <c r="A87" s="30" t="str">
        <f>'3 - Vendor Questionnaire'!A46</f>
        <v>3.8</v>
      </c>
      <c r="B87" s="127" t="str">
        <f>'3 - Vendor Questionnaire'!B46</f>
        <v>EXCLUDED</v>
      </c>
      <c r="C87" s="128" t="str">
        <f>'3 - Vendor Questionnaire'!C46</f>
        <v>Select one…</v>
      </c>
      <c r="D87" s="119" t="str">
        <f>IF('3 - Vendor Questionnaire'!D46="","No comments provided",'3 - Vendor Questionnaire'!D46)</f>
        <v>No comments provided</v>
      </c>
    </row>
    <row r="88" spans="1:4" x14ac:dyDescent="0.2">
      <c r="A88" s="30" t="str">
        <f>'3 - Vendor Questionnaire'!A47</f>
        <v>3.9</v>
      </c>
      <c r="B88" s="127" t="str">
        <f>'3 - Vendor Questionnaire'!B47</f>
        <v>EXCLUDED</v>
      </c>
      <c r="C88" s="128" t="str">
        <f>'3 - Vendor Questionnaire'!C47</f>
        <v>Select one…</v>
      </c>
      <c r="D88" s="119" t="str">
        <f>IF('3 - Vendor Questionnaire'!D47="","No comments provided",'3 - Vendor Questionnaire'!D47)</f>
        <v>No comments provided</v>
      </c>
    </row>
    <row r="89" spans="1:4" x14ac:dyDescent="0.2">
      <c r="A89" s="30" t="str">
        <f>'3 - Vendor Questionnaire'!A48</f>
        <v>3.10</v>
      </c>
      <c r="B89" s="127" t="str">
        <f>'3 - Vendor Questionnaire'!B48</f>
        <v>EXCLUDED</v>
      </c>
      <c r="C89" s="128" t="str">
        <f>'3 - Vendor Questionnaire'!C48</f>
        <v>Select one…</v>
      </c>
      <c r="D89" s="119" t="str">
        <f>IF('3 - Vendor Questionnaire'!D48="","No comments provided",'3 - Vendor Questionnaire'!D48)</f>
        <v>No comments provided</v>
      </c>
    </row>
    <row r="90" spans="1:4" x14ac:dyDescent="0.2">
      <c r="A90" s="30" t="str">
        <f>'3 - Vendor Questionnaire'!A49</f>
        <v>3.11</v>
      </c>
      <c r="B90" s="134" t="str">
        <f>'3 - Vendor Questionnaire'!B49</f>
        <v>EXCLUDED</v>
      </c>
      <c r="C90" s="128" t="str">
        <f>'3 - Vendor Questionnaire'!C49</f>
        <v>Select one…</v>
      </c>
      <c r="D90" s="119" t="str">
        <f>IF('3 - Vendor Questionnaire'!D49="","No comments provided",'3 - Vendor Questionnaire'!D49)</f>
        <v>No comments provided</v>
      </c>
    </row>
    <row r="91" spans="1:4" x14ac:dyDescent="0.2">
      <c r="A91" s="30" t="str">
        <f>'3 - Vendor Questionnaire'!A50</f>
        <v>3.12</v>
      </c>
      <c r="B91" s="134" t="str">
        <f>'3 - Vendor Questionnaire'!B50</f>
        <v>EXCLUDED</v>
      </c>
      <c r="C91" s="128" t="str">
        <f>'3 - Vendor Questionnaire'!C50</f>
        <v>Select one…</v>
      </c>
      <c r="D91" s="119" t="str">
        <f>IF('3 - Vendor Questionnaire'!D50="","No comments provided",'3 - Vendor Questionnaire'!D50)</f>
        <v>No comments provided</v>
      </c>
    </row>
    <row r="92" spans="1:4" ht="15" x14ac:dyDescent="0.25">
      <c r="A92" s="111" t="str">
        <f>'3 - Vendor Questionnaire'!A51</f>
        <v>4.0</v>
      </c>
      <c r="B92" s="133" t="str">
        <f>'3 - Vendor Questionnaire'!B51</f>
        <v>Information Security</v>
      </c>
      <c r="C92" s="125" t="s">
        <v>265</v>
      </c>
      <c r="D92" s="126" t="s">
        <v>240</v>
      </c>
    </row>
    <row r="93" spans="1:4" x14ac:dyDescent="0.2">
      <c r="A93" s="30" t="str">
        <f>'3 - Vendor Questionnaire'!A52</f>
        <v>4.1</v>
      </c>
      <c r="B93" s="127" t="str">
        <f>'3 - Vendor Questionnaire'!B52</f>
        <v>EXCLUDED</v>
      </c>
      <c r="C93" s="128" t="str">
        <f>'3 - Vendor Questionnaire'!C52</f>
        <v>Select one…</v>
      </c>
      <c r="D93" s="119" t="str">
        <f>IF('3 - Vendor Questionnaire'!D52="","No comments provided",'3 - Vendor Questionnaire'!D52)</f>
        <v>No comments provided</v>
      </c>
    </row>
    <row r="94" spans="1:4" x14ac:dyDescent="0.2">
      <c r="A94" s="30" t="str">
        <f>'3 - Vendor Questionnaire'!A53</f>
        <v>4.2</v>
      </c>
      <c r="B94" s="134" t="str">
        <f>'3 - Vendor Questionnaire'!B53</f>
        <v>EXCLUDED</v>
      </c>
      <c r="C94" s="128" t="str">
        <f>'3 - Vendor Questionnaire'!C53</f>
        <v>Select one…</v>
      </c>
      <c r="D94" s="119" t="str">
        <f>IF('3 - Vendor Questionnaire'!D53="","No comments provided",'3 - Vendor Questionnaire'!D53)</f>
        <v>No comments provided</v>
      </c>
    </row>
    <row r="95" spans="1:4" x14ac:dyDescent="0.2">
      <c r="A95" s="30" t="str">
        <f>'3 - Vendor Questionnaire'!A54</f>
        <v>4.3</v>
      </c>
      <c r="B95" s="134" t="str">
        <f>'3 - Vendor Questionnaire'!B54</f>
        <v>EXCLUDED</v>
      </c>
      <c r="C95" s="128" t="str">
        <f>'3 - Vendor Questionnaire'!C54</f>
        <v>Select one…</v>
      </c>
      <c r="D95" s="119" t="str">
        <f>IF('3 - Vendor Questionnaire'!D54="","No comments provided",'3 - Vendor Questionnaire'!D54)</f>
        <v>No comments provided</v>
      </c>
    </row>
    <row r="96" spans="1:4" x14ac:dyDescent="0.2">
      <c r="A96" s="30" t="str">
        <f>'3 - Vendor Questionnaire'!A55</f>
        <v>4.4</v>
      </c>
      <c r="B96" s="134" t="str">
        <f>'3 - Vendor Questionnaire'!B55</f>
        <v>EXCLUDED</v>
      </c>
      <c r="C96" s="128" t="str">
        <f>'3 - Vendor Questionnaire'!C55</f>
        <v>Select one…</v>
      </c>
      <c r="D96" s="119" t="str">
        <f>IF('3 - Vendor Questionnaire'!D55="","No comments provided",'3 - Vendor Questionnaire'!D55)</f>
        <v>No comments provided</v>
      </c>
    </row>
    <row r="97" spans="1:4" x14ac:dyDescent="0.2">
      <c r="A97" s="30" t="str">
        <f>'3 - Vendor Questionnaire'!A56</f>
        <v>4.5</v>
      </c>
      <c r="B97" s="127" t="str">
        <f>'3 - Vendor Questionnaire'!B56</f>
        <v>EXCLUDED</v>
      </c>
      <c r="C97" s="128" t="str">
        <f>'3 - Vendor Questionnaire'!C56</f>
        <v>Select one…</v>
      </c>
      <c r="D97" s="119" t="str">
        <f>IF('3 - Vendor Questionnaire'!D56="","No comments provided",'3 - Vendor Questionnaire'!D56)</f>
        <v>No comments provided</v>
      </c>
    </row>
    <row r="98" spans="1:4" x14ac:dyDescent="0.2">
      <c r="A98" s="30" t="str">
        <f>'3 - Vendor Questionnaire'!A57</f>
        <v>4.6</v>
      </c>
      <c r="B98" s="127" t="str">
        <f>'3 - Vendor Questionnaire'!B57</f>
        <v>EXCLUDED</v>
      </c>
      <c r="C98" s="128" t="str">
        <f>'3 - Vendor Questionnaire'!C57</f>
        <v>Select one…</v>
      </c>
      <c r="D98" s="119" t="str">
        <f>IF('3 - Vendor Questionnaire'!D57="","No comments provided",'3 - Vendor Questionnaire'!D57)</f>
        <v>No comments provided</v>
      </c>
    </row>
    <row r="99" spans="1:4" x14ac:dyDescent="0.2">
      <c r="A99" s="30" t="str">
        <f>'3 - Vendor Questionnaire'!A58</f>
        <v>4.7</v>
      </c>
      <c r="B99" s="127" t="str">
        <f>'3 - Vendor Questionnaire'!B58</f>
        <v>EXCLUDED</v>
      </c>
      <c r="C99" s="128" t="str">
        <f>'3 - Vendor Questionnaire'!C58</f>
        <v>Select one…</v>
      </c>
      <c r="D99" s="119" t="str">
        <f>IF('3 - Vendor Questionnaire'!D58="","No comments provided",'3 - Vendor Questionnaire'!D58)</f>
        <v>No comments provided</v>
      </c>
    </row>
    <row r="100" spans="1:4" x14ac:dyDescent="0.2">
      <c r="A100" s="30" t="str">
        <f>'3 - Vendor Questionnaire'!A59</f>
        <v>4.8</v>
      </c>
      <c r="B100" s="127" t="str">
        <f>'3 - Vendor Questionnaire'!B59</f>
        <v>EXCLUDED</v>
      </c>
      <c r="C100" s="128" t="str">
        <f>'3 - Vendor Questionnaire'!C59</f>
        <v>Select one…</v>
      </c>
      <c r="D100" s="119" t="str">
        <f>IF('3 - Vendor Questionnaire'!D59="","No comments provided",'3 - Vendor Questionnaire'!D59)</f>
        <v>No comments provided</v>
      </c>
    </row>
    <row r="101" spans="1:4" x14ac:dyDescent="0.2">
      <c r="A101" s="30" t="str">
        <f>'3 - Vendor Questionnaire'!A60</f>
        <v>4.9</v>
      </c>
      <c r="B101" s="127" t="str">
        <f>'3 - Vendor Questionnaire'!B60</f>
        <v>EXCLUDED</v>
      </c>
      <c r="C101" s="128" t="str">
        <f>'3 - Vendor Questionnaire'!C60</f>
        <v>Select one…</v>
      </c>
      <c r="D101" s="119" t="str">
        <f>IF('3 - Vendor Questionnaire'!D60="","No comments provided",'3 - Vendor Questionnaire'!D60)</f>
        <v>No comments provided</v>
      </c>
    </row>
    <row r="102" spans="1:4" x14ac:dyDescent="0.2">
      <c r="A102" s="30" t="str">
        <f>'3 - Vendor Questionnaire'!A61</f>
        <v>4.10</v>
      </c>
      <c r="B102" s="127" t="str">
        <f>'3 - Vendor Questionnaire'!B61</f>
        <v>EXCLUDED</v>
      </c>
      <c r="C102" s="128" t="str">
        <f>'3 - Vendor Questionnaire'!C61</f>
        <v>Select one…</v>
      </c>
      <c r="D102" s="119" t="str">
        <f>IF('3 - Vendor Questionnaire'!D61="","No comments provided",'3 - Vendor Questionnaire'!D61)</f>
        <v>No comments provided</v>
      </c>
    </row>
    <row r="103" spans="1:4" x14ac:dyDescent="0.2">
      <c r="A103" s="30" t="str">
        <f>'3 - Vendor Questionnaire'!A62</f>
        <v>4.11</v>
      </c>
      <c r="B103" s="127" t="str">
        <f>'3 - Vendor Questionnaire'!B62</f>
        <v>EXCLUDED</v>
      </c>
      <c r="C103" s="128" t="str">
        <f>'3 - Vendor Questionnaire'!C62</f>
        <v>Select one…</v>
      </c>
      <c r="D103" s="119" t="str">
        <f>IF('3 - Vendor Questionnaire'!D62="","No comments provided",'3 - Vendor Questionnaire'!D62)</f>
        <v>No comments provided</v>
      </c>
    </row>
    <row r="104" spans="1:4" x14ac:dyDescent="0.2">
      <c r="A104" s="30" t="str">
        <f>'3 - Vendor Questionnaire'!A63</f>
        <v>4.12</v>
      </c>
      <c r="B104" s="127" t="str">
        <f>'3 - Vendor Questionnaire'!B63</f>
        <v>EXCLUDED</v>
      </c>
      <c r="C104" s="128" t="str">
        <f>'3 - Vendor Questionnaire'!C63</f>
        <v>Select one…</v>
      </c>
      <c r="D104" s="119" t="str">
        <f>IF('3 - Vendor Questionnaire'!D63="","No comments provided",'3 - Vendor Questionnaire'!D63)</f>
        <v>No comments provided</v>
      </c>
    </row>
    <row r="105" spans="1:4" x14ac:dyDescent="0.2">
      <c r="A105" s="30" t="str">
        <f>'3 - Vendor Questionnaire'!A64</f>
        <v>4.13</v>
      </c>
      <c r="B105" s="127" t="str">
        <f>'3 - Vendor Questionnaire'!B64</f>
        <v>EXCLUDED</v>
      </c>
      <c r="C105" s="128" t="str">
        <f>'3 - Vendor Questionnaire'!C64</f>
        <v>Select one…</v>
      </c>
      <c r="D105" s="119" t="str">
        <f>IF('3 - Vendor Questionnaire'!D64="","No comments provided",'3 - Vendor Questionnaire'!D64)</f>
        <v>No comments provided</v>
      </c>
    </row>
    <row r="106" spans="1:4" ht="15" x14ac:dyDescent="0.25">
      <c r="A106" s="111" t="str">
        <f>'3 - Vendor Questionnaire'!A65</f>
        <v>5.0</v>
      </c>
      <c r="B106" s="133" t="str">
        <f>'3 - Vendor Questionnaire'!B65</f>
        <v>Technology Integration</v>
      </c>
      <c r="C106" s="125" t="s">
        <v>265</v>
      </c>
      <c r="D106" s="126" t="s">
        <v>240</v>
      </c>
    </row>
    <row r="107" spans="1:4" x14ac:dyDescent="0.2">
      <c r="A107" s="30" t="str">
        <f>'3 - Vendor Questionnaire'!A66</f>
        <v>5.1</v>
      </c>
      <c r="B107" s="127" t="str">
        <f>'3 - Vendor Questionnaire'!B66</f>
        <v>EXCLUDED</v>
      </c>
      <c r="C107" s="128" t="str">
        <f>'3 - Vendor Questionnaire'!C66</f>
        <v>Select one…</v>
      </c>
      <c r="D107" s="119" t="str">
        <f>IF('3 - Vendor Questionnaire'!D66="","No comments provided",'3 - Vendor Questionnaire'!D66)</f>
        <v>No comments provided</v>
      </c>
    </row>
    <row r="108" spans="1:4" x14ac:dyDescent="0.2">
      <c r="A108" s="30" t="str">
        <f>'3 - Vendor Questionnaire'!A67</f>
        <v>5.2</v>
      </c>
      <c r="B108" s="127" t="str">
        <f>'3 - Vendor Questionnaire'!B67</f>
        <v>EXCLUDED</v>
      </c>
      <c r="C108" s="128" t="str">
        <f>'3 - Vendor Questionnaire'!C67</f>
        <v>Select one…</v>
      </c>
      <c r="D108" s="119" t="str">
        <f>IF('3 - Vendor Questionnaire'!D67="","No comments provided",'3 - Vendor Questionnaire'!D67)</f>
        <v>No comments provided</v>
      </c>
    </row>
    <row r="109" spans="1:4" x14ac:dyDescent="0.2">
      <c r="A109" s="30" t="str">
        <f>'3 - Vendor Questionnaire'!A68</f>
        <v>5.3</v>
      </c>
      <c r="B109" s="127" t="str">
        <f>'3 - Vendor Questionnaire'!B68</f>
        <v>EXCLUDED</v>
      </c>
      <c r="C109" s="128" t="str">
        <f>'3 - Vendor Questionnaire'!C68</f>
        <v>Select one…</v>
      </c>
      <c r="D109" s="119" t="str">
        <f>IF('3 - Vendor Questionnaire'!D68="","No comments provided",'3 - Vendor Questionnaire'!D68)</f>
        <v>No comments provided</v>
      </c>
    </row>
    <row r="110" spans="1:4" x14ac:dyDescent="0.2">
      <c r="A110" s="30" t="str">
        <f>'3 - Vendor Questionnaire'!A69</f>
        <v>5.4</v>
      </c>
      <c r="B110" s="134" t="str">
        <f>'3 - Vendor Questionnaire'!B69</f>
        <v>EXCLUDED</v>
      </c>
      <c r="C110" s="128" t="str">
        <f>'3 - Vendor Questionnaire'!C69</f>
        <v>Select one…</v>
      </c>
      <c r="D110" s="119" t="str">
        <f>IF('3 - Vendor Questionnaire'!D69="","No comments provided",'3 - Vendor Questionnaire'!D69)</f>
        <v>No comments provided</v>
      </c>
    </row>
    <row r="111" spans="1:4" x14ac:dyDescent="0.2">
      <c r="A111" s="30" t="str">
        <f>'3 - Vendor Questionnaire'!A70</f>
        <v>5.5</v>
      </c>
      <c r="B111" s="134" t="str">
        <f>'3 - Vendor Questionnaire'!B70</f>
        <v>EXCLUDED</v>
      </c>
      <c r="C111" s="128" t="str">
        <f>'3 - Vendor Questionnaire'!C70</f>
        <v>Select one…</v>
      </c>
      <c r="D111" s="119" t="str">
        <f>IF('3 - Vendor Questionnaire'!D70="","No comments provided",'3 - Vendor Questionnaire'!D70)</f>
        <v>No comments provided</v>
      </c>
    </row>
    <row r="112" spans="1:4" ht="15" x14ac:dyDescent="0.25">
      <c r="A112" s="111" t="str">
        <f>'3 - Vendor Questionnaire'!A71</f>
        <v>6.0</v>
      </c>
      <c r="B112" s="133" t="str">
        <f>'3 - Vendor Questionnaire'!B71</f>
        <v>Nth Party Risk / Usage</v>
      </c>
      <c r="C112" s="125" t="s">
        <v>265</v>
      </c>
      <c r="D112" s="126" t="s">
        <v>240</v>
      </c>
    </row>
    <row r="113" spans="1:4" x14ac:dyDescent="0.2">
      <c r="A113" s="30" t="str">
        <f>'3 - Vendor Questionnaire'!A72</f>
        <v>6.1</v>
      </c>
      <c r="B113" s="127" t="str">
        <f>'3 - Vendor Questionnaire'!B72</f>
        <v>EXCLUDED</v>
      </c>
      <c r="C113" s="128" t="str">
        <f>'3 - Vendor Questionnaire'!C72</f>
        <v>Select one…</v>
      </c>
      <c r="D113" s="119" t="str">
        <f>IF('3 - Vendor Questionnaire'!D72="","No comments provided",'3 - Vendor Questionnaire'!D72)</f>
        <v>No comments provided</v>
      </c>
    </row>
    <row r="114" spans="1:4" x14ac:dyDescent="0.2">
      <c r="A114" s="30" t="str">
        <f>'3 - Vendor Questionnaire'!A73</f>
        <v>6.2</v>
      </c>
      <c r="B114" s="134" t="str">
        <f>'3 - Vendor Questionnaire'!B73</f>
        <v>EXCLUDED</v>
      </c>
      <c r="C114" s="128" t="str">
        <f>'3 - Vendor Questionnaire'!C73</f>
        <v>Select one…</v>
      </c>
      <c r="D114" s="119" t="str">
        <f>IF('3 - Vendor Questionnaire'!D73="","No comments provided",'3 - Vendor Questionnaire'!D73)</f>
        <v>No comments provided</v>
      </c>
    </row>
    <row r="115" spans="1:4" x14ac:dyDescent="0.2">
      <c r="A115" s="30" t="str">
        <f>'3 - Vendor Questionnaire'!A74</f>
        <v>6.3</v>
      </c>
      <c r="B115" s="127" t="str">
        <f>'3 - Vendor Questionnaire'!B74</f>
        <v>EXCLUDED</v>
      </c>
      <c r="C115" s="128" t="str">
        <f>'3 - Vendor Questionnaire'!C74</f>
        <v>Select one…</v>
      </c>
      <c r="D115" s="119" t="str">
        <f>IF('3 - Vendor Questionnaire'!D74="","No comments provided",'3 - Vendor Questionnaire'!D74)</f>
        <v>No comments provided</v>
      </c>
    </row>
    <row r="116" spans="1:4" x14ac:dyDescent="0.2">
      <c r="A116" s="30" t="str">
        <f>'3 - Vendor Questionnaire'!A75</f>
        <v>6.4</v>
      </c>
      <c r="B116" s="134" t="str">
        <f>'3 - Vendor Questionnaire'!B75</f>
        <v>EXCLUDED</v>
      </c>
      <c r="C116" s="128" t="str">
        <f>'3 - Vendor Questionnaire'!C75</f>
        <v>Select one…</v>
      </c>
      <c r="D116" s="119" t="str">
        <f>IF('3 - Vendor Questionnaire'!D75="","No comments provided",'3 - Vendor Questionnaire'!D75)</f>
        <v>No comments provided</v>
      </c>
    </row>
    <row r="117" spans="1:4" x14ac:dyDescent="0.2">
      <c r="A117" s="30" t="str">
        <f>'3 - Vendor Questionnaire'!A76</f>
        <v>6.5</v>
      </c>
      <c r="B117" s="127" t="str">
        <f>'3 - Vendor Questionnaire'!B76</f>
        <v>EXCLUDED</v>
      </c>
      <c r="C117" s="128" t="str">
        <f>'3 - Vendor Questionnaire'!C76</f>
        <v>Select one…</v>
      </c>
      <c r="D117" s="119" t="str">
        <f>IF('3 - Vendor Questionnaire'!D76="","No comments provided",'3 - Vendor Questionnaire'!D76)</f>
        <v>No comments provided</v>
      </c>
    </row>
    <row r="118" spans="1:4" x14ac:dyDescent="0.2">
      <c r="A118" s="30" t="str">
        <f>'3 - Vendor Questionnaire'!A77</f>
        <v>6.6</v>
      </c>
      <c r="B118" s="134" t="str">
        <f>'3 - Vendor Questionnaire'!B77</f>
        <v>EXCLUDED</v>
      </c>
      <c r="C118" s="128" t="str">
        <f>'3 - Vendor Questionnaire'!C77</f>
        <v>Select one…</v>
      </c>
      <c r="D118" s="119" t="str">
        <f>IF('3 - Vendor Questionnaire'!D77="","No comments provided",'3 - Vendor Questionnaire'!D77)</f>
        <v>No comments provided</v>
      </c>
    </row>
    <row r="119" spans="1:4" x14ac:dyDescent="0.2">
      <c r="A119" s="30" t="str">
        <f>'3 - Vendor Questionnaire'!A78</f>
        <v>6.7</v>
      </c>
      <c r="B119" s="134" t="str">
        <f>'3 - Vendor Questionnaire'!B78</f>
        <v>EXCLUDED</v>
      </c>
      <c r="C119" s="128" t="str">
        <f>'3 - Vendor Questionnaire'!C78</f>
        <v>Select one…</v>
      </c>
      <c r="D119" s="119" t="str">
        <f>IF('3 - Vendor Questionnaire'!D78="","No comments provided",'3 - Vendor Questionnaire'!D78)</f>
        <v>No comments provided</v>
      </c>
    </row>
    <row r="120" spans="1:4" x14ac:dyDescent="0.2">
      <c r="A120" s="30" t="str">
        <f>'3 - Vendor Questionnaire'!A79</f>
        <v>6.8</v>
      </c>
      <c r="B120" s="127" t="str">
        <f>'3 - Vendor Questionnaire'!B79</f>
        <v>EXCLUDED</v>
      </c>
      <c r="C120" s="128" t="str">
        <f>'3 - Vendor Questionnaire'!C79</f>
        <v>Select one…</v>
      </c>
      <c r="D120" s="119" t="str">
        <f>IF('3 - Vendor Questionnaire'!D79="","No comments provided",'3 - Vendor Questionnaire'!D79)</f>
        <v>No comments provided</v>
      </c>
    </row>
    <row r="121" spans="1:4" ht="15" x14ac:dyDescent="0.25">
      <c r="A121" s="111" t="str">
        <f>'3 - Vendor Questionnaire'!A80</f>
        <v>7.0</v>
      </c>
      <c r="B121" s="133" t="str">
        <f>'3 - Vendor Questionnaire'!B80</f>
        <v>Legal, Regulatory, and Compliance</v>
      </c>
      <c r="C121" s="125" t="s">
        <v>265</v>
      </c>
      <c r="D121" s="126" t="s">
        <v>240</v>
      </c>
    </row>
    <row r="122" spans="1:4" x14ac:dyDescent="0.2">
      <c r="A122" s="30" t="str">
        <f>'3 - Vendor Questionnaire'!A81</f>
        <v>7.1</v>
      </c>
      <c r="B122" s="127" t="str">
        <f>'3 - Vendor Questionnaire'!B81</f>
        <v>EXCLUDED</v>
      </c>
      <c r="C122" s="128" t="str">
        <f>'3 - Vendor Questionnaire'!C81</f>
        <v>Select one…</v>
      </c>
      <c r="D122" s="119" t="str">
        <f>IF('3 - Vendor Questionnaire'!D81="","No comments provided",'3 - Vendor Questionnaire'!D81)</f>
        <v>No comments provided</v>
      </c>
    </row>
    <row r="123" spans="1:4" x14ac:dyDescent="0.2">
      <c r="A123" s="30" t="str">
        <f>'3 - Vendor Questionnaire'!A82</f>
        <v>7.2</v>
      </c>
      <c r="B123" s="127" t="str">
        <f>'3 - Vendor Questionnaire'!B82</f>
        <v>EXCLUDED</v>
      </c>
      <c r="C123" s="128" t="str">
        <f>'3 - Vendor Questionnaire'!C82</f>
        <v>Select one…</v>
      </c>
      <c r="D123" s="119" t="str">
        <f>IF('3 - Vendor Questionnaire'!D82="","No comments provided",'3 - Vendor Questionnaire'!D82)</f>
        <v>No comments provided</v>
      </c>
    </row>
    <row r="124" spans="1:4" x14ac:dyDescent="0.2">
      <c r="A124" s="30" t="str">
        <f>'3 - Vendor Questionnaire'!A83</f>
        <v>7.3</v>
      </c>
      <c r="B124" s="127" t="str">
        <f>'3 - Vendor Questionnaire'!B83</f>
        <v>EXCLUDED</v>
      </c>
      <c r="C124" s="128" t="str">
        <f>'3 - Vendor Questionnaire'!C83</f>
        <v>Select one…</v>
      </c>
      <c r="D124" s="119" t="str">
        <f>IF('3 - Vendor Questionnaire'!D83="","No comments provided",'3 - Vendor Questionnaire'!D83)</f>
        <v>No comments provided</v>
      </c>
    </row>
    <row r="125" spans="1:4" x14ac:dyDescent="0.2">
      <c r="A125" s="30" t="str">
        <f>'3 - Vendor Questionnaire'!A84</f>
        <v>7.4</v>
      </c>
      <c r="B125" s="127" t="str">
        <f>'3 - Vendor Questionnaire'!B84</f>
        <v>EXCLUDED</v>
      </c>
      <c r="C125" s="128" t="str">
        <f>'3 - Vendor Questionnaire'!C84</f>
        <v>Select one…</v>
      </c>
      <c r="D125" s="119" t="str">
        <f>IF('3 - Vendor Questionnaire'!D84="","No comments provided",'3 - Vendor Questionnaire'!D84)</f>
        <v>No comments provided</v>
      </c>
    </row>
    <row r="126" spans="1:4" x14ac:dyDescent="0.2">
      <c r="A126" s="30" t="str">
        <f>'3 - Vendor Questionnaire'!A85</f>
        <v>7.5</v>
      </c>
      <c r="B126" s="127" t="str">
        <f>'3 - Vendor Questionnaire'!B85</f>
        <v>EXCLUDED</v>
      </c>
      <c r="C126" s="128" t="str">
        <f>'3 - Vendor Questionnaire'!C85</f>
        <v>Select one…</v>
      </c>
      <c r="D126" s="119" t="str">
        <f>IF('3 - Vendor Questionnaire'!D85="","No comments provided",'3 - Vendor Questionnaire'!D85)</f>
        <v>No comments provided</v>
      </c>
    </row>
    <row r="127" spans="1:4" x14ac:dyDescent="0.2">
      <c r="A127" s="30" t="str">
        <f>'3 - Vendor Questionnaire'!A86</f>
        <v>7.6</v>
      </c>
      <c r="B127" s="127" t="str">
        <f>'3 - Vendor Questionnaire'!B86</f>
        <v>EXCLUDED</v>
      </c>
      <c r="C127" s="128" t="str">
        <f>'3 - Vendor Questionnaire'!C86</f>
        <v>Select one…</v>
      </c>
      <c r="D127" s="119" t="str">
        <f>IF('3 - Vendor Questionnaire'!D86="","No comments provided",'3 - Vendor Questionnaire'!D86)</f>
        <v>No comments provided</v>
      </c>
    </row>
    <row r="128" spans="1:4" x14ac:dyDescent="0.2">
      <c r="A128" s="30" t="str">
        <f>'3 - Vendor Questionnaire'!A87</f>
        <v>7.7</v>
      </c>
      <c r="B128" s="127" t="str">
        <f>'3 - Vendor Questionnaire'!B87</f>
        <v>EXCLUDED</v>
      </c>
      <c r="C128" s="128" t="str">
        <f>'3 - Vendor Questionnaire'!C87</f>
        <v>Select one…</v>
      </c>
      <c r="D128" s="119" t="str">
        <f>IF('3 - Vendor Questionnaire'!D87="","No comments provided",'3 - Vendor Questionnaire'!D87)</f>
        <v>No comments provided</v>
      </c>
    </row>
    <row r="129" spans="1:4" x14ac:dyDescent="0.2">
      <c r="A129" s="30" t="str">
        <f>'3 - Vendor Questionnaire'!A88</f>
        <v>7.8</v>
      </c>
      <c r="B129" s="127" t="str">
        <f>'3 - Vendor Questionnaire'!B88</f>
        <v>EXCLUDED</v>
      </c>
      <c r="C129" s="128" t="str">
        <f>'3 - Vendor Questionnaire'!C88</f>
        <v>Select one…</v>
      </c>
      <c r="D129" s="119" t="str">
        <f>IF('3 - Vendor Questionnaire'!D88="","No comments provided",'3 - Vendor Questionnaire'!D88)</f>
        <v>No comments provided</v>
      </c>
    </row>
    <row r="130" spans="1:4" x14ac:dyDescent="0.2">
      <c r="A130" s="30" t="str">
        <f>'3 - Vendor Questionnaire'!A89</f>
        <v>7.9</v>
      </c>
      <c r="B130" s="127" t="str">
        <f>'3 - Vendor Questionnaire'!B89</f>
        <v>EXCLUDED</v>
      </c>
      <c r="C130" s="128" t="str">
        <f>'3 - Vendor Questionnaire'!C89</f>
        <v>Select one…</v>
      </c>
      <c r="D130" s="119"/>
    </row>
    <row r="131" spans="1:4" x14ac:dyDescent="0.2">
      <c r="A131" s="30" t="str">
        <f>'3 - Vendor Questionnaire'!A90</f>
        <v>7.10</v>
      </c>
      <c r="B131" s="127" t="str">
        <f>'3 - Vendor Questionnaire'!B90</f>
        <v>EXCLUDED</v>
      </c>
      <c r="C131" s="128" t="str">
        <f>'3 - Vendor Questionnaire'!C90</f>
        <v>Select one…</v>
      </c>
      <c r="D131" s="119" t="str">
        <f>IF('3 - Vendor Questionnaire'!D90="","No comments provided",'3 - Vendor Questionnaire'!D90)</f>
        <v>No comments provided</v>
      </c>
    </row>
    <row r="132" spans="1:4" x14ac:dyDescent="0.2">
      <c r="A132" s="30" t="str">
        <f>'3 - Vendor Questionnaire'!A91</f>
        <v>7.11</v>
      </c>
      <c r="B132" s="127" t="str">
        <f>'3 - Vendor Questionnaire'!B91</f>
        <v>EXCLUDED</v>
      </c>
      <c r="C132" s="128" t="str">
        <f>'3 - Vendor Questionnaire'!C91</f>
        <v>Select one…</v>
      </c>
      <c r="D132" s="119"/>
    </row>
    <row r="133" spans="1:4" x14ac:dyDescent="0.2">
      <c r="A133" s="30" t="str">
        <f>'3 - Vendor Questionnaire'!A92</f>
        <v>7.12</v>
      </c>
      <c r="B133" s="127" t="str">
        <f>'3 - Vendor Questionnaire'!B92</f>
        <v>EXCLUDED</v>
      </c>
      <c r="C133" s="128" t="str">
        <f>'3 - Vendor Questionnaire'!C92</f>
        <v>Select one…</v>
      </c>
      <c r="D133" s="119" t="str">
        <f>IF('3 - Vendor Questionnaire'!D92="","No comments provided",'3 - Vendor Questionnaire'!D92)</f>
        <v>No comments provided</v>
      </c>
    </row>
    <row r="134" spans="1:4" x14ac:dyDescent="0.2">
      <c r="A134" s="30" t="str">
        <f>'3 - Vendor Questionnaire'!A93</f>
        <v>7.13</v>
      </c>
      <c r="B134" s="127" t="str">
        <f>'3 - Vendor Questionnaire'!B93</f>
        <v>EXCLUDED</v>
      </c>
      <c r="C134" s="128" t="str">
        <f>'3 - Vendor Questionnaire'!C93</f>
        <v>Select one…</v>
      </c>
      <c r="D134" s="119" t="str">
        <f>IF('3 - Vendor Questionnaire'!D93="","No comments provided",'3 - Vendor Questionnaire'!D93)</f>
        <v>No comments provided</v>
      </c>
    </row>
    <row r="135" spans="1:4" x14ac:dyDescent="0.2">
      <c r="A135" s="30" t="str">
        <f>'3 - Vendor Questionnaire'!A94</f>
        <v>7.14</v>
      </c>
      <c r="B135" s="134" t="str">
        <f>'3 - Vendor Questionnaire'!B94</f>
        <v>EXCLUDED</v>
      </c>
      <c r="C135" s="128" t="str">
        <f>'3 - Vendor Questionnaire'!C94</f>
        <v>Select one…</v>
      </c>
      <c r="D135" s="119" t="str">
        <f>IF('3 - Vendor Questionnaire'!D94="","No comments provided",'3 - Vendor Questionnaire'!D94)</f>
        <v>No comments provided</v>
      </c>
    </row>
    <row r="136" spans="1:4" x14ac:dyDescent="0.2">
      <c r="A136" s="30" t="str">
        <f>'3 - Vendor Questionnaire'!A95</f>
        <v>7.15</v>
      </c>
      <c r="B136" s="127" t="str">
        <f>'3 - Vendor Questionnaire'!B95</f>
        <v>EXCLUDED</v>
      </c>
      <c r="C136" s="128" t="str">
        <f>'3 - Vendor Questionnaire'!C95</f>
        <v>Select one…</v>
      </c>
      <c r="D136" s="119" t="str">
        <f>IF('3 - Vendor Questionnaire'!D95="","No comments provided",'3 - Vendor Questionnaire'!D95)</f>
        <v>No comments provided</v>
      </c>
    </row>
    <row r="137" spans="1:4" x14ac:dyDescent="0.2">
      <c r="A137" s="30" t="str">
        <f>'3 - Vendor Questionnaire'!A96</f>
        <v>7.18</v>
      </c>
      <c r="B137" s="134" t="str">
        <f>'3 - Vendor Questionnaire'!B96</f>
        <v>EXCLUDED</v>
      </c>
      <c r="C137" s="128" t="str">
        <f>'3 - Vendor Questionnaire'!C96</f>
        <v>Select one…</v>
      </c>
      <c r="D137" s="119"/>
    </row>
    <row r="138" spans="1:4" x14ac:dyDescent="0.2">
      <c r="A138" s="30" t="str">
        <f>'3 - Vendor Questionnaire'!A97</f>
        <v>7.19</v>
      </c>
      <c r="B138" s="134" t="str">
        <f>'3 - Vendor Questionnaire'!B97</f>
        <v>EXCLUDED</v>
      </c>
      <c r="C138" s="128" t="str">
        <f>'3 - Vendor Questionnaire'!C97</f>
        <v>Select one…</v>
      </c>
      <c r="D138" s="119" t="str">
        <f>IF('3 - Vendor Questionnaire'!D97="","No comments provided",'3 - Vendor Questionnaire'!D97)</f>
        <v>No comments provided</v>
      </c>
    </row>
    <row r="139" spans="1:4" x14ac:dyDescent="0.2">
      <c r="A139" s="135" t="s">
        <v>266</v>
      </c>
      <c r="B139" s="136" t="s">
        <v>266</v>
      </c>
      <c r="C139" s="137" t="s">
        <v>266</v>
      </c>
      <c r="D139" s="137" t="s">
        <v>266</v>
      </c>
    </row>
    <row r="140" spans="1:4" ht="18" x14ac:dyDescent="0.2">
      <c r="A140" s="194"/>
      <c r="B140" s="195" t="s">
        <v>261</v>
      </c>
      <c r="C140" s="196"/>
      <c r="D140" s="196"/>
    </row>
    <row r="141" spans="1:4" x14ac:dyDescent="0.2">
      <c r="A141" s="240" t="s">
        <v>267</v>
      </c>
      <c r="B141" s="241"/>
      <c r="C141" s="241"/>
      <c r="D141" s="242"/>
    </row>
    <row r="142" spans="1:4" ht="71.45" customHeight="1" x14ac:dyDescent="0.2">
      <c r="A142" s="197" t="str">
        <f>'1- Assessment Model'!A129</f>
        <v>1</v>
      </c>
      <c r="B142" s="198" t="str">
        <f>'1- Assessment Model'!B129</f>
        <v>Additional Due Diligence</v>
      </c>
      <c r="C142" s="243" t="str">
        <f>'1- Assessment Model'!C129</f>
        <v>The FS-ISAC Artificial Intelligence Working Group has developed numerous resources to assist with learning the fundamentals, taxonomy, threats and countermeasures relevant to AI and Generative AI systems, with a focus on the financial services sector. In addition, numerous commercial and government entities have created resources, such as Shared Assessments (SIG), NIST, MITRE and others), to facilitate deeper analyses of AI and generative AI systems.</v>
      </c>
      <c r="D142" s="243"/>
    </row>
    <row r="143" spans="1:4" ht="71.45" customHeight="1" x14ac:dyDescent="0.2">
      <c r="A143" s="197" t="str">
        <f>'1- Assessment Model'!A130</f>
        <v>2</v>
      </c>
      <c r="B143" s="198" t="str">
        <f>'1- Assessment Model'!B130</f>
        <v>Model Risk Analysis</v>
      </c>
      <c r="C143" s="243" t="str">
        <f>'1- Assessment Model'!C130</f>
        <v>When the output of the generative AI systems contributes to financial modeling or decisioning processes, consider seeking guidance from model risk experts in your organization.</v>
      </c>
      <c r="D143" s="243"/>
    </row>
    <row r="144" spans="1:4" ht="71.45" customHeight="1" x14ac:dyDescent="0.2">
      <c r="A144" s="197" t="str">
        <f>'1- Assessment Model'!A131</f>
        <v>3</v>
      </c>
      <c r="B144" s="198" t="str">
        <f>'1- Assessment Model'!B131</f>
        <v>Federal Guidance, Standards, and Frameworks</v>
      </c>
      <c r="C144" s="243" t="str">
        <f>'1- Assessment Model'!C131</f>
        <v xml:space="preserve">While not specific to generative AI, NIST is the lead agency charged with developing AI risk assessment standards. Their AI Risk Management Framework may be a helpful additional resource, particularly the section on third-party entities (see the RMF Playbook, AI Actors, Third-party entities, https://airc.nist.gov/AI_RMF_Knowledge_Base/Playbook). NIST has published an Artificial Intelligence Risk Management Framework (AI RMF 1.0). The framework is designed to equip organizations with approaches on AI risk management. NIST specifies that the AI landscape and technologies continue to develop and frameworks will need to adjust accordingly. </v>
      </c>
      <c r="D144" s="243"/>
    </row>
    <row r="145" spans="1:4" ht="71.45" customHeight="1" x14ac:dyDescent="0.2">
      <c r="A145" s="197" t="str">
        <f>'1- Assessment Model'!A132</f>
        <v>4</v>
      </c>
      <c r="B145" s="198" t="str">
        <f>'1- Assessment Model'!B132</f>
        <v>Legal</v>
      </c>
      <c r="C145" s="243" t="str">
        <f>'1- Assessment Model'!C132</f>
        <v xml:space="preserve">There may be important legal issues to consider, depending on your organization's specific use case of generative AI. It is important to stay informed on evolving case law and related legal opinions. Seek expert legal guidance when engaging a produce or service that utilizes generative AI, particularly for Moderate and High risk applications. Consult with privacy counsel to ensure the utilization of the Generative AI tool or capability is aligned with customer privacy disclosures and determine whether the privacy policy needs updating based on the Generative AI use cases, output, or customer impact. </v>
      </c>
      <c r="D145" s="243"/>
    </row>
    <row r="146" spans="1:4" ht="71.45" customHeight="1" x14ac:dyDescent="0.2">
      <c r="A146" s="197" t="str">
        <f>'1- Assessment Model'!A133</f>
        <v>5</v>
      </c>
      <c r="B146" s="198" t="str">
        <f>'1- Assessment Model'!B133</f>
        <v>Third-Party Risk Guidance for Financial Institutions</v>
      </c>
      <c r="C146" s="238" t="str">
        <f>'1- Assessment Model'!C133</f>
        <v>The 2023 Interagency Guidance on Third Party Relationships introduced the concept of novel risk management considerations amongst third-party relationships. While the guidance specifically calls attention to fintech companies, there may exist a reasonable inference to novel technologies like generative AI that are utilized by banks and other financial institutions. Consult your organization's legal, compliance, and risk management experts when evaluating generative AI technologies.</v>
      </c>
      <c r="D146" s="239"/>
    </row>
  </sheetData>
  <autoFilter ref="A33:D146" xr:uid="{BA10B1D7-619E-43FA-8729-F0C9B65EF718}"/>
  <mergeCells count="12">
    <mergeCell ref="C146:D146"/>
    <mergeCell ref="A141:D141"/>
    <mergeCell ref="C142:D142"/>
    <mergeCell ref="C143:D143"/>
    <mergeCell ref="C144:D144"/>
    <mergeCell ref="C145:D145"/>
    <mergeCell ref="A1:D1"/>
    <mergeCell ref="A50:D50"/>
    <mergeCell ref="A34:D34"/>
    <mergeCell ref="A6:D6"/>
    <mergeCell ref="A7:D7"/>
    <mergeCell ref="A9:D9"/>
  </mergeCells>
  <conditionalFormatting sqref="B2:B10 B12:B23 B25:B32 B34 B36:B48 B50:B139 B141:B1048576">
    <cfRule type="containsText" dxfId="0" priority="1" operator="containsText" text="EXCLUDED">
      <formula>NOT(ISERROR(SEARCH("EXCLUDED",B2)))</formula>
    </cfRule>
  </conditionalFormatting>
  <pageMargins left="0.7" right="0.56000000000000005" top="0.75" bottom="0.75" header="0.3" footer="0.3"/>
  <pageSetup scale="58" fitToHeight="100" orientation="portrait" r:id="rId1"/>
  <headerFooter>
    <oddHeader>&amp;C//Confidential//</oddHeader>
    <oddFooter>&amp;Cv2023.11.21&amp;RPage &amp;P of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D9064049AD49444B868CB15A19C2F12" ma:contentTypeVersion="8" ma:contentTypeDescription="Create a new document." ma:contentTypeScope="" ma:versionID="15bb06acf15c39ce2d2ed035432b67cc">
  <xsd:schema xmlns:xsd="http://www.w3.org/2001/XMLSchema" xmlns:xs="http://www.w3.org/2001/XMLSchema" xmlns:p="http://schemas.microsoft.com/office/2006/metadata/properties" xmlns:ns2="f957e645-a89f-42a6-93c4-29a8377c9d0b" xmlns:ns3="f7a1ac96-f2c6-4c27-9f5d-83feddf49e02" targetNamespace="http://schemas.microsoft.com/office/2006/metadata/properties" ma:root="true" ma:fieldsID="ed6fc584e06054f8b2f03d828f6dba30" ns2:_="" ns3:_="">
    <xsd:import namespace="f957e645-a89f-42a6-93c4-29a8377c9d0b"/>
    <xsd:import namespace="f7a1ac96-f2c6-4c27-9f5d-83feddf49e0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57e645-a89f-42a6-93c4-29a8377c9d0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7a1ac96-f2c6-4c27-9f5d-83feddf49e0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f7a1ac96-f2c6-4c27-9f5d-83feddf49e02">
      <UserInfo>
        <DisplayName>Ana Lucia Reina</DisplayName>
        <AccountId>126</AccountId>
        <AccountType/>
      </UserInfo>
    </SharedWithUsers>
  </documentManagement>
</p:properties>
</file>

<file path=customXml/itemProps1.xml><?xml version="1.0" encoding="utf-8"?>
<ds:datastoreItem xmlns:ds="http://schemas.openxmlformats.org/officeDocument/2006/customXml" ds:itemID="{3B7C04AF-AFA7-4BBF-9E00-4F885AE5E1A7}">
  <ds:schemaRefs>
    <ds:schemaRef ds:uri="http://schemas.microsoft.com/sharepoint/v3/contenttype/forms"/>
  </ds:schemaRefs>
</ds:datastoreItem>
</file>

<file path=customXml/itemProps2.xml><?xml version="1.0" encoding="utf-8"?>
<ds:datastoreItem xmlns:ds="http://schemas.openxmlformats.org/officeDocument/2006/customXml" ds:itemID="{39269ABF-03EA-467F-B031-7525BC27F6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57e645-a89f-42a6-93c4-29a8377c9d0b"/>
    <ds:schemaRef ds:uri="f7a1ac96-f2c6-4c27-9f5d-83feddf49e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77C3BE6-292F-46A9-B60F-58BA7D51DD15}">
  <ds:schemaRefs>
    <ds:schemaRef ds:uri="http://schemas.microsoft.com/office/2006/metadata/properties"/>
    <ds:schemaRef ds:uri="http://schemas.microsoft.com/office/infopath/2007/PartnerControls"/>
    <ds:schemaRef ds:uri="f7a1ac96-f2c6-4c27-9f5d-83feddf49e0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1- Assessment Model</vt:lpstr>
      <vt:lpstr>2 - Stakeholder Questionnaire</vt:lpstr>
      <vt:lpstr>3 - Vendor Questionnaire</vt:lpstr>
      <vt:lpstr>Final Report</vt:lpstr>
      <vt:lpstr>'2 - Stakeholder Questionnaire'!Vendor</vt:lpstr>
      <vt:lpstr>Vendor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Jennifer Robison</dc:creator>
  <cp:keywords/>
  <dc:description/>
  <cp:lastModifiedBy>Cory Morgan</cp:lastModifiedBy>
  <cp:revision/>
  <dcterms:created xsi:type="dcterms:W3CDTF">2023-11-22T15:10:57Z</dcterms:created>
  <dcterms:modified xsi:type="dcterms:W3CDTF">2024-02-23T18:45:50Z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0x0101000D9064049AD49444B868CB15A19C2F12</vt:lpwstr>
  </property>
</Properties>
</file>